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ртшники эксперимент после нас" sheetId="3" r:id="rId1"/>
    <sheet name="наш эксперимент плохой" sheetId="1" r:id="rId2"/>
    <sheet name="Лист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3" l="1"/>
  <c r="R31" i="3"/>
  <c r="R43" i="3"/>
  <c r="R47" i="3"/>
  <c r="R59" i="3"/>
  <c r="R63" i="3"/>
  <c r="R75" i="3"/>
  <c r="R79" i="3"/>
  <c r="R91" i="3"/>
  <c r="R95" i="3"/>
  <c r="R107" i="3"/>
  <c r="R111" i="3"/>
  <c r="R123" i="3"/>
  <c r="R127" i="3"/>
  <c r="R139" i="3"/>
  <c r="R143" i="3"/>
  <c r="R155" i="3"/>
  <c r="R159" i="3"/>
  <c r="R171" i="3"/>
  <c r="R175" i="3"/>
  <c r="R187" i="3"/>
  <c r="R191" i="3"/>
  <c r="R203" i="3"/>
  <c r="R207" i="3"/>
  <c r="R219" i="3"/>
  <c r="R223" i="3"/>
  <c r="R235" i="3"/>
  <c r="R239" i="3"/>
  <c r="R251" i="3"/>
  <c r="R255" i="3"/>
  <c r="R267" i="3"/>
  <c r="R271" i="3"/>
  <c r="R283" i="3"/>
  <c r="R287" i="3"/>
  <c r="R299" i="3"/>
  <c r="R303" i="3"/>
  <c r="R315" i="3"/>
  <c r="R319" i="3"/>
  <c r="R331" i="3"/>
  <c r="R335" i="3"/>
  <c r="R342" i="3"/>
  <c r="R343" i="3"/>
  <c r="R346" i="3"/>
  <c r="R347" i="3"/>
  <c r="R350" i="3"/>
  <c r="R351" i="3"/>
  <c r="R354" i="3"/>
  <c r="R355" i="3"/>
  <c r="R358" i="3"/>
  <c r="R359" i="3"/>
  <c r="R362" i="3"/>
  <c r="R363" i="3"/>
  <c r="R366" i="3"/>
  <c r="R367" i="3"/>
  <c r="R370" i="3"/>
  <c r="R371" i="3"/>
  <c r="R374" i="3"/>
  <c r="R375" i="3"/>
  <c r="R378" i="3"/>
  <c r="R379" i="3"/>
  <c r="R382" i="3"/>
  <c r="R383" i="3"/>
  <c r="R386" i="3"/>
  <c r="R387" i="3"/>
  <c r="R390" i="3"/>
  <c r="R391" i="3"/>
  <c r="R394" i="3"/>
  <c r="R395" i="3"/>
  <c r="R398" i="3"/>
  <c r="R399" i="3"/>
  <c r="R402" i="3"/>
  <c r="R403" i="3"/>
  <c r="R406" i="3"/>
  <c r="R407" i="3"/>
  <c r="R410" i="3"/>
  <c r="R411" i="3"/>
  <c r="R414" i="3"/>
  <c r="R415" i="3"/>
  <c r="R418" i="3"/>
  <c r="R419" i="3"/>
  <c r="R422" i="3"/>
  <c r="R423" i="3"/>
  <c r="R426" i="3"/>
  <c r="R427" i="3"/>
  <c r="R430" i="3"/>
  <c r="R431" i="3"/>
  <c r="R434" i="3"/>
  <c r="R435" i="3"/>
  <c r="R438" i="3"/>
  <c r="R439" i="3"/>
  <c r="R442" i="3"/>
  <c r="R443" i="3"/>
  <c r="R446" i="3"/>
  <c r="R447" i="3"/>
  <c r="R450" i="3"/>
  <c r="R451" i="3"/>
  <c r="R454" i="3"/>
  <c r="R455" i="3"/>
  <c r="R458" i="3"/>
  <c r="R459" i="3"/>
  <c r="R462" i="3"/>
  <c r="R463" i="3"/>
  <c r="R466" i="3"/>
  <c r="R467" i="3"/>
  <c r="R470" i="3"/>
  <c r="R471" i="3"/>
  <c r="R474" i="3"/>
  <c r="R475" i="3"/>
  <c r="R478" i="3"/>
  <c r="R479" i="3"/>
  <c r="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2" i="3"/>
  <c r="W8" i="3"/>
  <c r="U8" i="3"/>
  <c r="W7" i="3"/>
  <c r="U5" i="3"/>
  <c r="R7" i="3" s="1"/>
  <c r="L7" i="3"/>
  <c r="R27" i="3" l="1"/>
  <c r="R11" i="3"/>
  <c r="R477" i="3"/>
  <c r="R473" i="3"/>
  <c r="R469" i="3"/>
  <c r="R465" i="3"/>
  <c r="R461" i="3"/>
  <c r="R457" i="3"/>
  <c r="R453" i="3"/>
  <c r="R449" i="3"/>
  <c r="R445" i="3"/>
  <c r="R441" i="3"/>
  <c r="R437" i="3"/>
  <c r="R433" i="3"/>
  <c r="R429" i="3"/>
  <c r="R425" i="3"/>
  <c r="R421" i="3"/>
  <c r="R417" i="3"/>
  <c r="R413" i="3"/>
  <c r="R409" i="3"/>
  <c r="R405" i="3"/>
  <c r="R401" i="3"/>
  <c r="R397" i="3"/>
  <c r="R393" i="3"/>
  <c r="R389" i="3"/>
  <c r="R385" i="3"/>
  <c r="R381" i="3"/>
  <c r="R377" i="3"/>
  <c r="R373" i="3"/>
  <c r="R369" i="3"/>
  <c r="R365" i="3"/>
  <c r="R361" i="3"/>
  <c r="R357" i="3"/>
  <c r="R353" i="3"/>
  <c r="R349" i="3"/>
  <c r="R345" i="3"/>
  <c r="R339" i="3"/>
  <c r="R327" i="3"/>
  <c r="R311" i="3"/>
  <c r="R295" i="3"/>
  <c r="R279" i="3"/>
  <c r="R263" i="3"/>
  <c r="R247" i="3"/>
  <c r="R231" i="3"/>
  <c r="R215" i="3"/>
  <c r="R199" i="3"/>
  <c r="R183" i="3"/>
  <c r="R167" i="3"/>
  <c r="R151" i="3"/>
  <c r="R135" i="3"/>
  <c r="R119" i="3"/>
  <c r="R103" i="3"/>
  <c r="R87" i="3"/>
  <c r="R71" i="3"/>
  <c r="R55" i="3"/>
  <c r="R39" i="3"/>
  <c r="R23" i="3"/>
  <c r="W2" i="3"/>
  <c r="R4" i="3"/>
  <c r="R8" i="3"/>
  <c r="R12" i="3"/>
  <c r="R16" i="3"/>
  <c r="R20" i="3"/>
  <c r="R24" i="3"/>
  <c r="R28" i="3"/>
  <c r="R32" i="3"/>
  <c r="R36" i="3"/>
  <c r="R40" i="3"/>
  <c r="R44" i="3"/>
  <c r="R48" i="3"/>
  <c r="R52" i="3"/>
  <c r="R56" i="3"/>
  <c r="R60" i="3"/>
  <c r="R64" i="3"/>
  <c r="R68" i="3"/>
  <c r="R72" i="3"/>
  <c r="R76" i="3"/>
  <c r="R80" i="3"/>
  <c r="R84" i="3"/>
  <c r="R88" i="3"/>
  <c r="R92" i="3"/>
  <c r="R96" i="3"/>
  <c r="R100" i="3"/>
  <c r="R104" i="3"/>
  <c r="R108" i="3"/>
  <c r="R112" i="3"/>
  <c r="R116" i="3"/>
  <c r="R120" i="3"/>
  <c r="R124" i="3"/>
  <c r="R128" i="3"/>
  <c r="R132" i="3"/>
  <c r="R136" i="3"/>
  <c r="R140" i="3"/>
  <c r="R144" i="3"/>
  <c r="R148" i="3"/>
  <c r="R152" i="3"/>
  <c r="R156" i="3"/>
  <c r="R160" i="3"/>
  <c r="R164" i="3"/>
  <c r="R168" i="3"/>
  <c r="R172" i="3"/>
  <c r="R176" i="3"/>
  <c r="R180" i="3"/>
  <c r="R184" i="3"/>
  <c r="R188" i="3"/>
  <c r="R192" i="3"/>
  <c r="R196" i="3"/>
  <c r="R200" i="3"/>
  <c r="R204" i="3"/>
  <c r="R208" i="3"/>
  <c r="R212" i="3"/>
  <c r="R216" i="3"/>
  <c r="R220" i="3"/>
  <c r="R224" i="3"/>
  <c r="R228" i="3"/>
  <c r="R232" i="3"/>
  <c r="R236" i="3"/>
  <c r="R240" i="3"/>
  <c r="R244" i="3"/>
  <c r="R248" i="3"/>
  <c r="R252" i="3"/>
  <c r="R256" i="3"/>
  <c r="R260" i="3"/>
  <c r="R264" i="3"/>
  <c r="R268" i="3"/>
  <c r="R272" i="3"/>
  <c r="R276" i="3"/>
  <c r="R280" i="3"/>
  <c r="R284" i="3"/>
  <c r="R288" i="3"/>
  <c r="R292" i="3"/>
  <c r="R296" i="3"/>
  <c r="R300" i="3"/>
  <c r="R304" i="3"/>
  <c r="R308" i="3"/>
  <c r="R312" i="3"/>
  <c r="R316" i="3"/>
  <c r="R320" i="3"/>
  <c r="R324" i="3"/>
  <c r="R328" i="3"/>
  <c r="R332" i="3"/>
  <c r="R336" i="3"/>
  <c r="R340" i="3"/>
  <c r="R5" i="3"/>
  <c r="R9" i="3"/>
  <c r="R13" i="3"/>
  <c r="R17" i="3"/>
  <c r="R21" i="3"/>
  <c r="R25" i="3"/>
  <c r="R29" i="3"/>
  <c r="R33" i="3"/>
  <c r="R37" i="3"/>
  <c r="R41" i="3"/>
  <c r="R45" i="3"/>
  <c r="R49" i="3"/>
  <c r="R53" i="3"/>
  <c r="R57" i="3"/>
  <c r="R61" i="3"/>
  <c r="R65" i="3"/>
  <c r="R69" i="3"/>
  <c r="R73" i="3"/>
  <c r="R77" i="3"/>
  <c r="R81" i="3"/>
  <c r="R85" i="3"/>
  <c r="R89" i="3"/>
  <c r="R93" i="3"/>
  <c r="R97" i="3"/>
  <c r="R101" i="3"/>
  <c r="R105" i="3"/>
  <c r="R109" i="3"/>
  <c r="R113" i="3"/>
  <c r="R117" i="3"/>
  <c r="R121" i="3"/>
  <c r="R125" i="3"/>
  <c r="R129" i="3"/>
  <c r="R133" i="3"/>
  <c r="R137" i="3"/>
  <c r="R141" i="3"/>
  <c r="R145" i="3"/>
  <c r="R149" i="3"/>
  <c r="R153" i="3"/>
  <c r="R157" i="3"/>
  <c r="R161" i="3"/>
  <c r="R165" i="3"/>
  <c r="R169" i="3"/>
  <c r="R173" i="3"/>
  <c r="R177" i="3"/>
  <c r="R181" i="3"/>
  <c r="R185" i="3"/>
  <c r="R189" i="3"/>
  <c r="R193" i="3"/>
  <c r="R197" i="3"/>
  <c r="R201" i="3"/>
  <c r="R205" i="3"/>
  <c r="R209" i="3"/>
  <c r="R213" i="3"/>
  <c r="R217" i="3"/>
  <c r="R221" i="3"/>
  <c r="R225" i="3"/>
  <c r="R229" i="3"/>
  <c r="R233" i="3"/>
  <c r="R237" i="3"/>
  <c r="R241" i="3"/>
  <c r="R245" i="3"/>
  <c r="R249" i="3"/>
  <c r="R253" i="3"/>
  <c r="R257" i="3"/>
  <c r="R261" i="3"/>
  <c r="R265" i="3"/>
  <c r="R269" i="3"/>
  <c r="R273" i="3"/>
  <c r="R277" i="3"/>
  <c r="R281" i="3"/>
  <c r="R285" i="3"/>
  <c r="R289" i="3"/>
  <c r="R293" i="3"/>
  <c r="R297" i="3"/>
  <c r="R301" i="3"/>
  <c r="R305" i="3"/>
  <c r="R309" i="3"/>
  <c r="R313" i="3"/>
  <c r="R317" i="3"/>
  <c r="R321" i="3"/>
  <c r="R325" i="3"/>
  <c r="R329" i="3"/>
  <c r="R333" i="3"/>
  <c r="R337" i="3"/>
  <c r="R341" i="3"/>
  <c r="R6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R78" i="3"/>
  <c r="R82" i="3"/>
  <c r="R86" i="3"/>
  <c r="R90" i="3"/>
  <c r="R94" i="3"/>
  <c r="R98" i="3"/>
  <c r="R102" i="3"/>
  <c r="R106" i="3"/>
  <c r="R110" i="3"/>
  <c r="R114" i="3"/>
  <c r="R118" i="3"/>
  <c r="R122" i="3"/>
  <c r="R126" i="3"/>
  <c r="R130" i="3"/>
  <c r="R134" i="3"/>
  <c r="R138" i="3"/>
  <c r="R142" i="3"/>
  <c r="R146" i="3"/>
  <c r="R150" i="3"/>
  <c r="R154" i="3"/>
  <c r="R158" i="3"/>
  <c r="R162" i="3"/>
  <c r="R166" i="3"/>
  <c r="R170" i="3"/>
  <c r="R174" i="3"/>
  <c r="R178" i="3"/>
  <c r="R182" i="3"/>
  <c r="R186" i="3"/>
  <c r="R190" i="3"/>
  <c r="R194" i="3"/>
  <c r="R198" i="3"/>
  <c r="R202" i="3"/>
  <c r="R206" i="3"/>
  <c r="R210" i="3"/>
  <c r="R214" i="3"/>
  <c r="R218" i="3"/>
  <c r="R222" i="3"/>
  <c r="R226" i="3"/>
  <c r="R230" i="3"/>
  <c r="R234" i="3"/>
  <c r="R238" i="3"/>
  <c r="R242" i="3"/>
  <c r="R246" i="3"/>
  <c r="R250" i="3"/>
  <c r="R254" i="3"/>
  <c r="R258" i="3"/>
  <c r="R262" i="3"/>
  <c r="R266" i="3"/>
  <c r="R270" i="3"/>
  <c r="R274" i="3"/>
  <c r="R278" i="3"/>
  <c r="R282" i="3"/>
  <c r="R286" i="3"/>
  <c r="R290" i="3"/>
  <c r="R294" i="3"/>
  <c r="R298" i="3"/>
  <c r="R302" i="3"/>
  <c r="R306" i="3"/>
  <c r="R310" i="3"/>
  <c r="R314" i="3"/>
  <c r="R318" i="3"/>
  <c r="R322" i="3"/>
  <c r="R326" i="3"/>
  <c r="R330" i="3"/>
  <c r="R334" i="3"/>
  <c r="R2" i="3"/>
  <c r="R476" i="3"/>
  <c r="R472" i="3"/>
  <c r="R468" i="3"/>
  <c r="R464" i="3"/>
  <c r="R460" i="3"/>
  <c r="R456" i="3"/>
  <c r="R452" i="3"/>
  <c r="R448" i="3"/>
  <c r="R444" i="3"/>
  <c r="R440" i="3"/>
  <c r="R436" i="3"/>
  <c r="R432" i="3"/>
  <c r="R428" i="3"/>
  <c r="R424" i="3"/>
  <c r="R420" i="3"/>
  <c r="R416" i="3"/>
  <c r="R412" i="3"/>
  <c r="R408" i="3"/>
  <c r="R404" i="3"/>
  <c r="R400" i="3"/>
  <c r="R396" i="3"/>
  <c r="R392" i="3"/>
  <c r="R388" i="3"/>
  <c r="R384" i="3"/>
  <c r="R380" i="3"/>
  <c r="R376" i="3"/>
  <c r="R372" i="3"/>
  <c r="R368" i="3"/>
  <c r="R364" i="3"/>
  <c r="R360" i="3"/>
  <c r="R356" i="3"/>
  <c r="R352" i="3"/>
  <c r="R348" i="3"/>
  <c r="R344" i="3"/>
  <c r="R338" i="3"/>
  <c r="R323" i="3"/>
  <c r="R307" i="3"/>
  <c r="R291" i="3"/>
  <c r="R275" i="3"/>
  <c r="R259" i="3"/>
  <c r="R243" i="3"/>
  <c r="R227" i="3"/>
  <c r="R211" i="3"/>
  <c r="R195" i="3"/>
  <c r="R179" i="3"/>
  <c r="R163" i="3"/>
  <c r="R147" i="3"/>
  <c r="R131" i="3"/>
  <c r="R115" i="3"/>
  <c r="R99" i="3"/>
  <c r="R83" i="3"/>
  <c r="R67" i="3"/>
  <c r="R51" i="3"/>
  <c r="R35" i="3"/>
  <c r="R19" i="3"/>
  <c r="R3" i="3"/>
  <c r="O11" i="3"/>
  <c r="N11" i="3" s="1"/>
  <c r="O15" i="3"/>
  <c r="N15" i="3" s="1"/>
  <c r="O23" i="3"/>
  <c r="N23" i="3" s="1"/>
  <c r="O31" i="3"/>
  <c r="N31" i="3" s="1"/>
  <c r="O39" i="3"/>
  <c r="N39" i="3" s="1"/>
  <c r="O43" i="3"/>
  <c r="N43" i="3" s="1"/>
  <c r="O55" i="3"/>
  <c r="N55" i="3" s="1"/>
  <c r="O59" i="3"/>
  <c r="N59" i="3" s="1"/>
  <c r="O63" i="3"/>
  <c r="N63" i="3" s="1"/>
  <c r="O75" i="3"/>
  <c r="N75" i="3" s="1"/>
  <c r="O79" i="3"/>
  <c r="N79" i="3" s="1"/>
  <c r="O87" i="3"/>
  <c r="N87" i="3" s="1"/>
  <c r="O95" i="3"/>
  <c r="N95" i="3" s="1"/>
  <c r="O103" i="3"/>
  <c r="N103" i="3" s="1"/>
  <c r="O107" i="3"/>
  <c r="N107" i="3" s="1"/>
  <c r="O119" i="3"/>
  <c r="N119" i="3" s="1"/>
  <c r="O123" i="3"/>
  <c r="N123" i="3" s="1"/>
  <c r="O127" i="3"/>
  <c r="N127" i="3" s="1"/>
  <c r="O139" i="3"/>
  <c r="N139" i="3" s="1"/>
  <c r="O143" i="3"/>
  <c r="N143" i="3" s="1"/>
  <c r="O151" i="3"/>
  <c r="N151" i="3" s="1"/>
  <c r="O159" i="3"/>
  <c r="N159" i="3" s="1"/>
  <c r="O167" i="3"/>
  <c r="N167" i="3" s="1"/>
  <c r="O171" i="3"/>
  <c r="N171" i="3" s="1"/>
  <c r="O183" i="3"/>
  <c r="N183" i="3" s="1"/>
  <c r="O187" i="3"/>
  <c r="N187" i="3" s="1"/>
  <c r="O191" i="3"/>
  <c r="N191" i="3" s="1"/>
  <c r="O203" i="3"/>
  <c r="N203" i="3" s="1"/>
  <c r="O207" i="3"/>
  <c r="N207" i="3" s="1"/>
  <c r="O215" i="3"/>
  <c r="N215" i="3" s="1"/>
  <c r="O223" i="3"/>
  <c r="N223" i="3" s="1"/>
  <c r="O231" i="3"/>
  <c r="N231" i="3" s="1"/>
  <c r="O235" i="3"/>
  <c r="N235" i="3" s="1"/>
  <c r="O247" i="3"/>
  <c r="N247" i="3" s="1"/>
  <c r="O251" i="3"/>
  <c r="N251" i="3" s="1"/>
  <c r="O255" i="3"/>
  <c r="N255" i="3" s="1"/>
  <c r="O267" i="3"/>
  <c r="N267" i="3" s="1"/>
  <c r="O17" i="3"/>
  <c r="N17" i="3" s="1"/>
  <c r="O49" i="3"/>
  <c r="N49" i="3" s="1"/>
  <c r="O70" i="3"/>
  <c r="N70" i="3" s="1"/>
  <c r="O97" i="3"/>
  <c r="N97" i="3" s="1"/>
  <c r="O113" i="3"/>
  <c r="N113" i="3" s="1"/>
  <c r="O150" i="3"/>
  <c r="N150" i="3" s="1"/>
  <c r="O161" i="3"/>
  <c r="N161" i="3" s="1"/>
  <c r="O177" i="3"/>
  <c r="N177" i="3" s="1"/>
  <c r="O209" i="3"/>
  <c r="N209" i="3" s="1"/>
  <c r="O225" i="3"/>
  <c r="N225" i="3" s="1"/>
  <c r="O252" i="3"/>
  <c r="N252" i="3" s="1"/>
  <c r="O272" i="3"/>
  <c r="N272" i="3" s="1"/>
  <c r="O292" i="3"/>
  <c r="N292" i="3" s="1"/>
  <c r="O304" i="3"/>
  <c r="N304" i="3" s="1"/>
  <c r="O332" i="3"/>
  <c r="N332" i="3" s="1"/>
  <c r="O344" i="3"/>
  <c r="N344" i="3" s="1"/>
  <c r="O352" i="3"/>
  <c r="N352" i="3" s="1"/>
  <c r="O8" i="3"/>
  <c r="N8" i="3" s="1"/>
  <c r="O13" i="3"/>
  <c r="N13" i="3" s="1"/>
  <c r="O24" i="3"/>
  <c r="N24" i="3" s="1"/>
  <c r="O34" i="3"/>
  <c r="N34" i="3" s="1"/>
  <c r="O45" i="3"/>
  <c r="N45" i="3" s="1"/>
  <c r="O50" i="3"/>
  <c r="N50" i="3" s="1"/>
  <c r="O66" i="3"/>
  <c r="N66" i="3" s="1"/>
  <c r="O72" i="3"/>
  <c r="N72" i="3" s="1"/>
  <c r="O77" i="3"/>
  <c r="N77" i="3" s="1"/>
  <c r="O93" i="3"/>
  <c r="N93" i="3" s="1"/>
  <c r="O98" i="3"/>
  <c r="N98" i="3" s="1"/>
  <c r="O109" i="3"/>
  <c r="N109" i="3" s="1"/>
  <c r="O120" i="3"/>
  <c r="N120" i="3" s="1"/>
  <c r="O130" i="3"/>
  <c r="N130" i="3" s="1"/>
  <c r="O136" i="3"/>
  <c r="N136" i="3" s="1"/>
  <c r="O152" i="3"/>
  <c r="N152" i="3" s="1"/>
  <c r="O157" i="3"/>
  <c r="N157" i="3" s="1"/>
  <c r="O162" i="3"/>
  <c r="N162" i="3" s="1"/>
  <c r="O178" i="3"/>
  <c r="N178" i="3" s="1"/>
  <c r="O184" i="3"/>
  <c r="N184" i="3" s="1"/>
  <c r="O194" i="3"/>
  <c r="N194" i="3" s="1"/>
  <c r="O205" i="3"/>
  <c r="N205" i="3" s="1"/>
  <c r="O216" i="3"/>
  <c r="N216" i="3" s="1"/>
  <c r="O221" i="3"/>
  <c r="N221" i="3" s="1"/>
  <c r="O237" i="3"/>
  <c r="N237" i="3" s="1"/>
  <c r="O4" i="3"/>
  <c r="N4" i="3" s="1"/>
  <c r="O9" i="3"/>
  <c r="N9" i="3" s="1"/>
  <c r="O25" i="3"/>
  <c r="N25" i="3" s="1"/>
  <c r="O30" i="3"/>
  <c r="N30" i="3" s="1"/>
  <c r="O41" i="3"/>
  <c r="N41" i="3" s="1"/>
  <c r="O52" i="3"/>
  <c r="N52" i="3" s="1"/>
  <c r="O62" i="3"/>
  <c r="N62" i="3" s="1"/>
  <c r="O68" i="3"/>
  <c r="N68" i="3" s="1"/>
  <c r="O84" i="3"/>
  <c r="N84" i="3" s="1"/>
  <c r="O89" i="3"/>
  <c r="N89" i="3" s="1"/>
  <c r="O94" i="3"/>
  <c r="N94" i="3" s="1"/>
  <c r="O110" i="3"/>
  <c r="N110" i="3" s="1"/>
  <c r="O116" i="3"/>
  <c r="N116" i="3" s="1"/>
  <c r="O126" i="3"/>
  <c r="N126" i="3" s="1"/>
  <c r="O137" i="3"/>
  <c r="N137" i="3" s="1"/>
  <c r="O148" i="3"/>
  <c r="N148" i="3" s="1"/>
  <c r="O153" i="3"/>
  <c r="N153" i="3" s="1"/>
  <c r="O169" i="3"/>
  <c r="N169" i="3" s="1"/>
  <c r="O174" i="3"/>
  <c r="N174" i="3" s="1"/>
  <c r="O180" i="3"/>
  <c r="N180" i="3" s="1"/>
  <c r="O196" i="3"/>
  <c r="N196" i="3" s="1"/>
  <c r="O201" i="3"/>
  <c r="N201" i="3" s="1"/>
  <c r="O212" i="3"/>
  <c r="N212" i="3" s="1"/>
  <c r="O222" i="3"/>
  <c r="N222" i="3" s="1"/>
  <c r="O233" i="3"/>
  <c r="N233" i="3" s="1"/>
  <c r="O238" i="3"/>
  <c r="N238" i="3" s="1"/>
  <c r="O254" i="3"/>
  <c r="N254" i="3" s="1"/>
  <c r="O260" i="3"/>
  <c r="N260" i="3" s="1"/>
  <c r="O265" i="3"/>
  <c r="N265" i="3" s="1"/>
  <c r="O278" i="3"/>
  <c r="N278" i="3" s="1"/>
  <c r="O282" i="3"/>
  <c r="N282" i="3" s="1"/>
  <c r="O290" i="3"/>
  <c r="N290" i="3" s="1"/>
  <c r="O298" i="3"/>
  <c r="N298" i="3" s="1"/>
  <c r="O306" i="3"/>
  <c r="N306" i="3" s="1"/>
  <c r="O310" i="3"/>
  <c r="N310" i="3" s="1"/>
  <c r="O322" i="3"/>
  <c r="N322" i="3" s="1"/>
  <c r="O326" i="3"/>
  <c r="N326" i="3" s="1"/>
  <c r="O330" i="3"/>
  <c r="N330" i="3" s="1"/>
  <c r="O342" i="3"/>
  <c r="N342" i="3" s="1"/>
  <c r="O346" i="3"/>
  <c r="N346" i="3" s="1"/>
  <c r="O354" i="3"/>
  <c r="N354" i="3" s="1"/>
  <c r="O362" i="3"/>
  <c r="N362" i="3" s="1"/>
  <c r="O370" i="3"/>
  <c r="N370" i="3" s="1"/>
  <c r="O374" i="3"/>
  <c r="N374" i="3" s="1"/>
  <c r="O386" i="3"/>
  <c r="N386" i="3" s="1"/>
  <c r="O390" i="3"/>
  <c r="N390" i="3" s="1"/>
  <c r="O394" i="3"/>
  <c r="N394" i="3" s="1"/>
  <c r="O406" i="3"/>
  <c r="N406" i="3" s="1"/>
  <c r="O410" i="3"/>
  <c r="N410" i="3" s="1"/>
  <c r="O418" i="3"/>
  <c r="N418" i="3" s="1"/>
  <c r="O426" i="3"/>
  <c r="N426" i="3" s="1"/>
  <c r="O434" i="3"/>
  <c r="N434" i="3" s="1"/>
  <c r="O438" i="3"/>
  <c r="N438" i="3" s="1"/>
  <c r="O450" i="3"/>
  <c r="N450" i="3" s="1"/>
  <c r="O454" i="3"/>
  <c r="N454" i="3" s="1"/>
  <c r="O458" i="3"/>
  <c r="N458" i="3" s="1"/>
  <c r="O470" i="3"/>
  <c r="N470" i="3" s="1"/>
  <c r="O474" i="3"/>
  <c r="N474" i="3" s="1"/>
  <c r="O5" i="3"/>
  <c r="N5" i="3" s="1"/>
  <c r="O16" i="3"/>
  <c r="N16" i="3" s="1"/>
  <c r="O26" i="3"/>
  <c r="N26" i="3" s="1"/>
  <c r="O32" i="3"/>
  <c r="N32" i="3" s="1"/>
  <c r="O48" i="3"/>
  <c r="N48" i="3" s="1"/>
  <c r="O53" i="3"/>
  <c r="N53" i="3" s="1"/>
  <c r="O58" i="3"/>
  <c r="N58" i="3" s="1"/>
  <c r="O74" i="3"/>
  <c r="N74" i="3" s="1"/>
  <c r="O80" i="3"/>
  <c r="N80" i="3" s="1"/>
  <c r="O90" i="3"/>
  <c r="N90" i="3" s="1"/>
  <c r="O101" i="3"/>
  <c r="N101" i="3" s="1"/>
  <c r="O112" i="3"/>
  <c r="N112" i="3" s="1"/>
  <c r="O117" i="3"/>
  <c r="N117" i="3" s="1"/>
  <c r="O133" i="3"/>
  <c r="N133" i="3" s="1"/>
  <c r="O138" i="3"/>
  <c r="N138" i="3" s="1"/>
  <c r="O144" i="3"/>
  <c r="N144" i="3" s="1"/>
  <c r="O160" i="3"/>
  <c r="N160" i="3" s="1"/>
  <c r="O165" i="3"/>
  <c r="N165" i="3" s="1"/>
  <c r="O176" i="3"/>
  <c r="N176" i="3" s="1"/>
  <c r="O186" i="3"/>
  <c r="N186" i="3" s="1"/>
  <c r="O197" i="3"/>
  <c r="N197" i="3" s="1"/>
  <c r="O202" i="3"/>
  <c r="N202" i="3" s="1"/>
  <c r="O218" i="3"/>
  <c r="N218" i="3" s="1"/>
  <c r="O224" i="3"/>
  <c r="N224" i="3" s="1"/>
  <c r="O229" i="3"/>
  <c r="N229" i="3" s="1"/>
  <c r="O245" i="3"/>
  <c r="N245" i="3" s="1"/>
  <c r="O250" i="3"/>
  <c r="N250" i="3" s="1"/>
  <c r="O261" i="3"/>
  <c r="N261" i="3" s="1"/>
  <c r="O271" i="3"/>
  <c r="N271" i="3" s="1"/>
  <c r="O279" i="3"/>
  <c r="N279" i="3" s="1"/>
  <c r="O283" i="3"/>
  <c r="N283" i="3" s="1"/>
  <c r="O295" i="3"/>
  <c r="N295" i="3" s="1"/>
  <c r="O299" i="3"/>
  <c r="N299" i="3" s="1"/>
  <c r="O303" i="3"/>
  <c r="N303" i="3" s="1"/>
  <c r="O315" i="3"/>
  <c r="N315" i="3" s="1"/>
  <c r="O319" i="3"/>
  <c r="N319" i="3" s="1"/>
  <c r="O327" i="3"/>
  <c r="N327" i="3" s="1"/>
  <c r="O335" i="3"/>
  <c r="N335" i="3" s="1"/>
  <c r="O343" i="3"/>
  <c r="N343" i="3" s="1"/>
  <c r="O347" i="3"/>
  <c r="N347" i="3" s="1"/>
  <c r="O359" i="3"/>
  <c r="N359" i="3" s="1"/>
  <c r="O363" i="3"/>
  <c r="N363" i="3" s="1"/>
  <c r="O367" i="3"/>
  <c r="N367" i="3" s="1"/>
  <c r="O379" i="3"/>
  <c r="N379" i="3" s="1"/>
  <c r="O383" i="3"/>
  <c r="N383" i="3" s="1"/>
  <c r="O391" i="3"/>
  <c r="N391" i="3" s="1"/>
  <c r="O399" i="3"/>
  <c r="N399" i="3" s="1"/>
  <c r="O407" i="3"/>
  <c r="N407" i="3" s="1"/>
  <c r="O411" i="3"/>
  <c r="N411" i="3" s="1"/>
  <c r="O423" i="3"/>
  <c r="N423" i="3" s="1"/>
  <c r="O427" i="3"/>
  <c r="N427" i="3" s="1"/>
  <c r="O431" i="3"/>
  <c r="N431" i="3" s="1"/>
  <c r="O443" i="3"/>
  <c r="N443" i="3" s="1"/>
  <c r="O447" i="3"/>
  <c r="N447" i="3" s="1"/>
  <c r="O451" i="3"/>
  <c r="N451" i="3" s="1"/>
  <c r="O459" i="3"/>
  <c r="N459" i="3" s="1"/>
  <c r="O463" i="3"/>
  <c r="N463" i="3" s="1"/>
  <c r="O467" i="3"/>
  <c r="N467" i="3" s="1"/>
  <c r="O475" i="3"/>
  <c r="N475" i="3" s="1"/>
  <c r="O2" i="3"/>
  <c r="N2" i="3" s="1"/>
  <c r="O6" i="3"/>
  <c r="N6" i="3" s="1"/>
  <c r="O22" i="3"/>
  <c r="N22" i="3" s="1"/>
  <c r="O28" i="3"/>
  <c r="N28" i="3" s="1"/>
  <c r="O38" i="3"/>
  <c r="N38" i="3" s="1"/>
  <c r="O54" i="3"/>
  <c r="N54" i="3" s="1"/>
  <c r="O65" i="3"/>
  <c r="N65" i="3" s="1"/>
  <c r="O76" i="3"/>
  <c r="N76" i="3" s="1"/>
  <c r="O92" i="3"/>
  <c r="N92" i="3" s="1"/>
  <c r="O102" i="3"/>
  <c r="N102" i="3" s="1"/>
  <c r="O108" i="3"/>
  <c r="N108" i="3" s="1"/>
  <c r="O129" i="3"/>
  <c r="N129" i="3" s="1"/>
  <c r="O134" i="3"/>
  <c r="N134" i="3" s="1"/>
  <c r="O145" i="3"/>
  <c r="N145" i="3" s="1"/>
  <c r="O166" i="3"/>
  <c r="N166" i="3" s="1"/>
  <c r="O172" i="3"/>
  <c r="N172" i="3" s="1"/>
  <c r="O182" i="3"/>
  <c r="N182" i="3" s="1"/>
  <c r="O204" i="3"/>
  <c r="N204" i="3" s="1"/>
  <c r="O214" i="3"/>
  <c r="N214" i="3" s="1"/>
  <c r="O220" i="3"/>
  <c r="N220" i="3" s="1"/>
  <c r="O241" i="3"/>
  <c r="N241" i="3" s="1"/>
  <c r="O246" i="3"/>
  <c r="N246" i="3" s="1"/>
  <c r="O257" i="3"/>
  <c r="N257" i="3" s="1"/>
  <c r="O276" i="3"/>
  <c r="N276" i="3" s="1"/>
  <c r="O280" i="3"/>
  <c r="N280" i="3" s="1"/>
  <c r="O288" i="3"/>
  <c r="N288" i="3" s="1"/>
  <c r="O300" i="3"/>
  <c r="N300" i="3" s="1"/>
  <c r="O308" i="3"/>
  <c r="N308" i="3" s="1"/>
  <c r="O316" i="3"/>
  <c r="N316" i="3" s="1"/>
  <c r="O328" i="3"/>
  <c r="N328" i="3" s="1"/>
  <c r="O336" i="3"/>
  <c r="N336" i="3" s="1"/>
  <c r="O340" i="3"/>
  <c r="N340" i="3" s="1"/>
  <c r="O356" i="3"/>
  <c r="N356" i="3" s="1"/>
  <c r="O364" i="3"/>
  <c r="N364" i="3" s="1"/>
  <c r="O368" i="3"/>
  <c r="N368" i="3" s="1"/>
  <c r="O445" i="3"/>
  <c r="N445" i="3" s="1"/>
  <c r="O429" i="3"/>
  <c r="N429" i="3" s="1"/>
  <c r="O413" i="3"/>
  <c r="N413" i="3" s="1"/>
  <c r="O381" i="3"/>
  <c r="N381" i="3" s="1"/>
  <c r="O345" i="3"/>
  <c r="N345" i="3" s="1"/>
  <c r="O313" i="3"/>
  <c r="N313" i="3" s="1"/>
  <c r="O476" i="3"/>
  <c r="N476" i="3" s="1"/>
  <c r="O468" i="3"/>
  <c r="N468" i="3" s="1"/>
  <c r="O460" i="3"/>
  <c r="N460" i="3" s="1"/>
  <c r="O444" i="3"/>
  <c r="N444" i="3" s="1"/>
  <c r="O436" i="3"/>
  <c r="N436" i="3" s="1"/>
  <c r="O428" i="3"/>
  <c r="N428" i="3" s="1"/>
  <c r="O412" i="3"/>
  <c r="N412" i="3" s="1"/>
  <c r="O404" i="3"/>
  <c r="N404" i="3" s="1"/>
  <c r="O396" i="3"/>
  <c r="N396" i="3" s="1"/>
  <c r="O380" i="3"/>
  <c r="N380" i="3" s="1"/>
  <c r="O372" i="3"/>
  <c r="N372" i="3" s="1"/>
  <c r="O357" i="3"/>
  <c r="N357" i="3" s="1"/>
  <c r="O325" i="3"/>
  <c r="N325" i="3" s="1"/>
  <c r="O309" i="3"/>
  <c r="N309" i="3" s="1"/>
  <c r="O293" i="3"/>
  <c r="N293" i="3" s="1"/>
  <c r="O258" i="3"/>
  <c r="N258" i="3" s="1"/>
  <c r="O477" i="3"/>
  <c r="N477" i="3" s="1"/>
  <c r="O453" i="3"/>
  <c r="N453" i="3" s="1"/>
  <c r="O405" i="3"/>
  <c r="N405" i="3" s="1"/>
  <c r="O373" i="3"/>
  <c r="N373" i="3" s="1"/>
  <c r="O329" i="3"/>
  <c r="N329" i="3" s="1"/>
  <c r="O473" i="3"/>
  <c r="N473" i="3" s="1"/>
  <c r="O465" i="3"/>
  <c r="N465" i="3" s="1"/>
  <c r="O457" i="3"/>
  <c r="N457" i="3" s="1"/>
  <c r="O441" i="3"/>
  <c r="N441" i="3" s="1"/>
  <c r="O433" i="3"/>
  <c r="N433" i="3" s="1"/>
  <c r="O425" i="3"/>
  <c r="N425" i="3" s="1"/>
  <c r="O409" i="3"/>
  <c r="N409" i="3" s="1"/>
  <c r="O401" i="3"/>
  <c r="N401" i="3" s="1"/>
  <c r="O393" i="3"/>
  <c r="N393" i="3" s="1"/>
  <c r="O377" i="3"/>
  <c r="N377" i="3" s="1"/>
  <c r="O369" i="3"/>
  <c r="N369" i="3" s="1"/>
  <c r="O353" i="3"/>
  <c r="N353" i="3" s="1"/>
  <c r="O321" i="3"/>
  <c r="N321" i="3" s="1"/>
  <c r="O305" i="3"/>
  <c r="N305" i="3" s="1"/>
  <c r="O289" i="3"/>
  <c r="N289" i="3" s="1"/>
  <c r="O253" i="3"/>
  <c r="N253" i="3" s="1"/>
  <c r="O461" i="3"/>
  <c r="N461" i="3" s="1"/>
  <c r="O421" i="3"/>
  <c r="N421" i="3" s="1"/>
  <c r="O361" i="3"/>
  <c r="N361" i="3" s="1"/>
  <c r="O297" i="3"/>
  <c r="N297" i="3" s="1"/>
  <c r="O242" i="3"/>
  <c r="N242" i="3" s="1"/>
  <c r="O464" i="3"/>
  <c r="N464" i="3" s="1"/>
  <c r="O456" i="3"/>
  <c r="N456" i="3" s="1"/>
  <c r="O448" i="3"/>
  <c r="N448" i="3" s="1"/>
  <c r="O432" i="3"/>
  <c r="N432" i="3" s="1"/>
  <c r="O424" i="3"/>
  <c r="N424" i="3" s="1"/>
  <c r="O416" i="3"/>
  <c r="N416" i="3" s="1"/>
  <c r="O400" i="3"/>
  <c r="N400" i="3" s="1"/>
  <c r="O392" i="3"/>
  <c r="N392" i="3" s="1"/>
  <c r="O384" i="3"/>
  <c r="N384" i="3" s="1"/>
  <c r="O365" i="3"/>
  <c r="N365" i="3" s="1"/>
  <c r="O349" i="3"/>
  <c r="N349" i="3" s="1"/>
  <c r="O333" i="3"/>
  <c r="N333" i="3" s="1"/>
  <c r="O301" i="3"/>
  <c r="N301" i="3" s="1"/>
  <c r="O285" i="3"/>
  <c r="N285" i="3" s="1"/>
  <c r="O269" i="3"/>
  <c r="N269" i="3" s="1"/>
  <c r="E481" i="3"/>
  <c r="I480" i="3"/>
  <c r="E480" i="3"/>
  <c r="L479" i="3"/>
  <c r="I479" i="3"/>
  <c r="J479" i="3" s="1"/>
  <c r="E479" i="3"/>
  <c r="I478" i="3"/>
  <c r="J478" i="3" s="1"/>
  <c r="E478" i="3"/>
  <c r="I477" i="3"/>
  <c r="L477" i="3" s="1"/>
  <c r="E477" i="3"/>
  <c r="I476" i="3"/>
  <c r="E476" i="3"/>
  <c r="J475" i="3"/>
  <c r="I475" i="3"/>
  <c r="L475" i="3" s="1"/>
  <c r="E475" i="3"/>
  <c r="I474" i="3"/>
  <c r="E474" i="3"/>
  <c r="I473" i="3"/>
  <c r="J473" i="3" s="1"/>
  <c r="E473" i="3"/>
  <c r="I472" i="3"/>
  <c r="E472" i="3"/>
  <c r="I471" i="3"/>
  <c r="E471" i="3"/>
  <c r="I470" i="3"/>
  <c r="J470" i="3" s="1"/>
  <c r="K470" i="3" s="1"/>
  <c r="M470" i="3" s="1"/>
  <c r="E470" i="3"/>
  <c r="I469" i="3"/>
  <c r="L469" i="3" s="1"/>
  <c r="E469" i="3"/>
  <c r="I468" i="3"/>
  <c r="E468" i="3"/>
  <c r="I467" i="3"/>
  <c r="E467" i="3"/>
  <c r="I466" i="3"/>
  <c r="J466" i="3" s="1"/>
  <c r="K466" i="3" s="1"/>
  <c r="M466" i="3" s="1"/>
  <c r="E466" i="3"/>
  <c r="I465" i="3"/>
  <c r="L465" i="3" s="1"/>
  <c r="E465" i="3"/>
  <c r="I464" i="3"/>
  <c r="E464" i="3"/>
  <c r="I463" i="3"/>
  <c r="E463" i="3"/>
  <c r="I462" i="3"/>
  <c r="J462" i="3" s="1"/>
  <c r="E462" i="3"/>
  <c r="L461" i="3"/>
  <c r="I461" i="3"/>
  <c r="J461" i="3" s="1"/>
  <c r="K461" i="3" s="1"/>
  <c r="M461" i="3" s="1"/>
  <c r="E461" i="3"/>
  <c r="I460" i="3"/>
  <c r="E460" i="3"/>
  <c r="I459" i="3"/>
  <c r="L459" i="3" s="1"/>
  <c r="E459" i="3"/>
  <c r="I458" i="3"/>
  <c r="E458" i="3"/>
  <c r="I457" i="3"/>
  <c r="E457" i="3"/>
  <c r="I456" i="3"/>
  <c r="E456" i="3"/>
  <c r="I455" i="3"/>
  <c r="E455" i="3"/>
  <c r="I454" i="3"/>
  <c r="J454" i="3" s="1"/>
  <c r="K454" i="3" s="1"/>
  <c r="M454" i="3" s="1"/>
  <c r="E454" i="3"/>
  <c r="I453" i="3"/>
  <c r="L453" i="3" s="1"/>
  <c r="E453" i="3"/>
  <c r="I452" i="3"/>
  <c r="E452" i="3"/>
  <c r="L451" i="3"/>
  <c r="I451" i="3"/>
  <c r="J451" i="3" s="1"/>
  <c r="K451" i="3" s="1"/>
  <c r="M451" i="3" s="1"/>
  <c r="E451" i="3"/>
  <c r="I450" i="3"/>
  <c r="J450" i="3" s="1"/>
  <c r="K450" i="3" s="1"/>
  <c r="M450" i="3" s="1"/>
  <c r="E450" i="3"/>
  <c r="I449" i="3"/>
  <c r="E449" i="3"/>
  <c r="I448" i="3"/>
  <c r="E448" i="3"/>
  <c r="I447" i="3"/>
  <c r="E447" i="3"/>
  <c r="I446" i="3"/>
  <c r="J446" i="3" s="1"/>
  <c r="E446" i="3"/>
  <c r="L445" i="3"/>
  <c r="I445" i="3"/>
  <c r="J445" i="3" s="1"/>
  <c r="K445" i="3" s="1"/>
  <c r="M445" i="3" s="1"/>
  <c r="E445" i="3"/>
  <c r="I444" i="3"/>
  <c r="E444" i="3"/>
  <c r="I443" i="3"/>
  <c r="E443" i="3"/>
  <c r="I442" i="3"/>
  <c r="E442" i="3"/>
  <c r="I441" i="3"/>
  <c r="J441" i="3" s="1"/>
  <c r="E441" i="3"/>
  <c r="I440" i="3"/>
  <c r="E440" i="3"/>
  <c r="I439" i="3"/>
  <c r="E439" i="3"/>
  <c r="I438" i="3"/>
  <c r="J438" i="3" s="1"/>
  <c r="K438" i="3" s="1"/>
  <c r="M438" i="3" s="1"/>
  <c r="E438" i="3"/>
  <c r="I437" i="3"/>
  <c r="L437" i="3" s="1"/>
  <c r="E437" i="3"/>
  <c r="I436" i="3"/>
  <c r="E436" i="3"/>
  <c r="L435" i="3"/>
  <c r="I435" i="3"/>
  <c r="J435" i="3" s="1"/>
  <c r="K435" i="3" s="1"/>
  <c r="M435" i="3" s="1"/>
  <c r="E435" i="3"/>
  <c r="L434" i="3"/>
  <c r="I434" i="3"/>
  <c r="J434" i="3" s="1"/>
  <c r="K434" i="3" s="1"/>
  <c r="M434" i="3" s="1"/>
  <c r="E434" i="3"/>
  <c r="L433" i="3"/>
  <c r="J433" i="3"/>
  <c r="K433" i="3" s="1"/>
  <c r="M433" i="3" s="1"/>
  <c r="I433" i="3"/>
  <c r="E433" i="3"/>
  <c r="I432" i="3"/>
  <c r="E432" i="3"/>
  <c r="I431" i="3"/>
  <c r="J431" i="3" s="1"/>
  <c r="E431" i="3"/>
  <c r="I430" i="3"/>
  <c r="J430" i="3" s="1"/>
  <c r="E430" i="3"/>
  <c r="I429" i="3"/>
  <c r="L429" i="3" s="1"/>
  <c r="E429" i="3"/>
  <c r="I428" i="3"/>
  <c r="E428" i="3"/>
  <c r="I427" i="3"/>
  <c r="L427" i="3" s="1"/>
  <c r="E427" i="3"/>
  <c r="I426" i="3"/>
  <c r="E426" i="3"/>
  <c r="I425" i="3"/>
  <c r="E425" i="3"/>
  <c r="I424" i="3"/>
  <c r="E424" i="3"/>
  <c r="L423" i="3"/>
  <c r="I423" i="3"/>
  <c r="J423" i="3" s="1"/>
  <c r="K423" i="3" s="1"/>
  <c r="M423" i="3" s="1"/>
  <c r="E423" i="3"/>
  <c r="I422" i="3"/>
  <c r="J422" i="3" s="1"/>
  <c r="K422" i="3" s="1"/>
  <c r="M422" i="3" s="1"/>
  <c r="E422" i="3"/>
  <c r="I421" i="3"/>
  <c r="E421" i="3"/>
  <c r="I420" i="3"/>
  <c r="E420" i="3"/>
  <c r="I419" i="3"/>
  <c r="L419" i="3" s="1"/>
  <c r="E419" i="3"/>
  <c r="I418" i="3"/>
  <c r="J418" i="3" s="1"/>
  <c r="K418" i="3" s="1"/>
  <c r="M418" i="3" s="1"/>
  <c r="E418" i="3"/>
  <c r="I417" i="3"/>
  <c r="L417" i="3" s="1"/>
  <c r="E417" i="3"/>
  <c r="I416" i="3"/>
  <c r="E416" i="3"/>
  <c r="L415" i="3"/>
  <c r="I415" i="3"/>
  <c r="J415" i="3" s="1"/>
  <c r="E415" i="3"/>
  <c r="I414" i="3"/>
  <c r="J414" i="3" s="1"/>
  <c r="E414" i="3"/>
  <c r="I413" i="3"/>
  <c r="L413" i="3" s="1"/>
  <c r="E413" i="3"/>
  <c r="I412" i="3"/>
  <c r="E412" i="3"/>
  <c r="J411" i="3"/>
  <c r="I411" i="3"/>
  <c r="L411" i="3" s="1"/>
  <c r="E411" i="3"/>
  <c r="I410" i="3"/>
  <c r="E410" i="3"/>
  <c r="I409" i="3"/>
  <c r="J409" i="3" s="1"/>
  <c r="E409" i="3"/>
  <c r="I408" i="3"/>
  <c r="E408" i="3"/>
  <c r="I407" i="3"/>
  <c r="L407" i="3" s="1"/>
  <c r="E407" i="3"/>
  <c r="I406" i="3"/>
  <c r="E406" i="3"/>
  <c r="I405" i="3"/>
  <c r="L405" i="3" s="1"/>
  <c r="E405" i="3"/>
  <c r="I404" i="3"/>
  <c r="E404" i="3"/>
  <c r="I403" i="3"/>
  <c r="E403" i="3"/>
  <c r="I402" i="3"/>
  <c r="E402" i="3"/>
  <c r="I401" i="3"/>
  <c r="E401" i="3"/>
  <c r="I400" i="3"/>
  <c r="E400" i="3"/>
  <c r="I399" i="3"/>
  <c r="J399" i="3" s="1"/>
  <c r="E399" i="3"/>
  <c r="I398" i="3"/>
  <c r="J398" i="3" s="1"/>
  <c r="E398" i="3"/>
  <c r="L397" i="3"/>
  <c r="I397" i="3"/>
  <c r="J397" i="3" s="1"/>
  <c r="K397" i="3" s="1"/>
  <c r="M397" i="3" s="1"/>
  <c r="E397" i="3"/>
  <c r="I396" i="3"/>
  <c r="E396" i="3"/>
  <c r="I395" i="3"/>
  <c r="L395" i="3" s="1"/>
  <c r="E395" i="3"/>
  <c r="I394" i="3"/>
  <c r="E394" i="3"/>
  <c r="I393" i="3"/>
  <c r="E393" i="3"/>
  <c r="I392" i="3"/>
  <c r="L392" i="3" s="1"/>
  <c r="E392" i="3"/>
  <c r="L391" i="3"/>
  <c r="I391" i="3"/>
  <c r="J391" i="3" s="1"/>
  <c r="E391" i="3"/>
  <c r="I390" i="3"/>
  <c r="L390" i="3" s="1"/>
  <c r="E390" i="3"/>
  <c r="I389" i="3"/>
  <c r="E389" i="3"/>
  <c r="I388" i="3"/>
  <c r="E388" i="3"/>
  <c r="L387" i="3"/>
  <c r="J387" i="3"/>
  <c r="I387" i="3"/>
  <c r="E387" i="3"/>
  <c r="I386" i="3"/>
  <c r="E386" i="3"/>
  <c r="I385" i="3"/>
  <c r="L385" i="3" s="1"/>
  <c r="E385" i="3"/>
  <c r="I384" i="3"/>
  <c r="L384" i="3" s="1"/>
  <c r="E384" i="3"/>
  <c r="I383" i="3"/>
  <c r="L383" i="3" s="1"/>
  <c r="E383" i="3"/>
  <c r="I382" i="3"/>
  <c r="E382" i="3"/>
  <c r="I381" i="3"/>
  <c r="E381" i="3"/>
  <c r="I380" i="3"/>
  <c r="J380" i="3" s="1"/>
  <c r="K380" i="3" s="1"/>
  <c r="M380" i="3" s="1"/>
  <c r="E380" i="3"/>
  <c r="J379" i="3"/>
  <c r="K379" i="3" s="1"/>
  <c r="M379" i="3" s="1"/>
  <c r="I379" i="3"/>
  <c r="L379" i="3" s="1"/>
  <c r="E379" i="3"/>
  <c r="I378" i="3"/>
  <c r="E378" i="3"/>
  <c r="L377" i="3"/>
  <c r="I377" i="3"/>
  <c r="J377" i="3" s="1"/>
  <c r="K377" i="3" s="1"/>
  <c r="M377" i="3" s="1"/>
  <c r="E377" i="3"/>
  <c r="L376" i="3"/>
  <c r="I376" i="3"/>
  <c r="J376" i="3" s="1"/>
  <c r="K376" i="3" s="1"/>
  <c r="M376" i="3" s="1"/>
  <c r="E376" i="3"/>
  <c r="L375" i="3"/>
  <c r="I375" i="3"/>
  <c r="J375" i="3" s="1"/>
  <c r="K375" i="3" s="1"/>
  <c r="M375" i="3" s="1"/>
  <c r="E375" i="3"/>
  <c r="I374" i="3"/>
  <c r="E374" i="3"/>
  <c r="I373" i="3"/>
  <c r="L373" i="3" s="1"/>
  <c r="E373" i="3"/>
  <c r="I372" i="3"/>
  <c r="L372" i="3" s="1"/>
  <c r="E372" i="3"/>
  <c r="I371" i="3"/>
  <c r="E371" i="3"/>
  <c r="I370" i="3"/>
  <c r="E370" i="3"/>
  <c r="I369" i="3"/>
  <c r="L369" i="3" s="1"/>
  <c r="E369" i="3"/>
  <c r="I368" i="3"/>
  <c r="L368" i="3" s="1"/>
  <c r="E368" i="3"/>
  <c r="I367" i="3"/>
  <c r="L367" i="3" s="1"/>
  <c r="E367" i="3"/>
  <c r="I366" i="3"/>
  <c r="E366" i="3"/>
  <c r="I365" i="3"/>
  <c r="J365" i="3" s="1"/>
  <c r="K365" i="3" s="1"/>
  <c r="M365" i="3" s="1"/>
  <c r="E365" i="3"/>
  <c r="L364" i="3"/>
  <c r="I364" i="3"/>
  <c r="J364" i="3" s="1"/>
  <c r="K364" i="3" s="1"/>
  <c r="M364" i="3" s="1"/>
  <c r="E364" i="3"/>
  <c r="L363" i="3"/>
  <c r="J363" i="3"/>
  <c r="K363" i="3" s="1"/>
  <c r="M363" i="3" s="1"/>
  <c r="I363" i="3"/>
  <c r="E363" i="3"/>
  <c r="I362" i="3"/>
  <c r="E362" i="3"/>
  <c r="I361" i="3"/>
  <c r="E361" i="3"/>
  <c r="I360" i="3"/>
  <c r="E360" i="3"/>
  <c r="I359" i="3"/>
  <c r="E359" i="3"/>
  <c r="I358" i="3"/>
  <c r="E358" i="3"/>
  <c r="I357" i="3"/>
  <c r="E357" i="3"/>
  <c r="I356" i="3"/>
  <c r="E356" i="3"/>
  <c r="J355" i="3"/>
  <c r="K355" i="3" s="1"/>
  <c r="M355" i="3" s="1"/>
  <c r="I355" i="3"/>
  <c r="L355" i="3" s="1"/>
  <c r="E355" i="3"/>
  <c r="I354" i="3"/>
  <c r="E354" i="3"/>
  <c r="I353" i="3"/>
  <c r="E353" i="3"/>
  <c r="I352" i="3"/>
  <c r="L352" i="3" s="1"/>
  <c r="E352" i="3"/>
  <c r="I351" i="3"/>
  <c r="L351" i="3" s="1"/>
  <c r="E351" i="3"/>
  <c r="I350" i="3"/>
  <c r="E350" i="3"/>
  <c r="I349" i="3"/>
  <c r="E349" i="3"/>
  <c r="I348" i="3"/>
  <c r="J348" i="3" s="1"/>
  <c r="K348" i="3" s="1"/>
  <c r="M348" i="3" s="1"/>
  <c r="E348" i="3"/>
  <c r="L347" i="3"/>
  <c r="I347" i="3"/>
  <c r="J347" i="3" s="1"/>
  <c r="K347" i="3" s="1"/>
  <c r="M347" i="3" s="1"/>
  <c r="E347" i="3"/>
  <c r="I346" i="3"/>
  <c r="E346" i="3"/>
  <c r="I345" i="3"/>
  <c r="E345" i="3"/>
  <c r="I344" i="3"/>
  <c r="E344" i="3"/>
  <c r="I343" i="3"/>
  <c r="E343" i="3"/>
  <c r="I342" i="3"/>
  <c r="E342" i="3"/>
  <c r="I341" i="3"/>
  <c r="J341" i="3" s="1"/>
  <c r="K341" i="3" s="1"/>
  <c r="M341" i="3" s="1"/>
  <c r="E341" i="3"/>
  <c r="L340" i="3"/>
  <c r="I340" i="3"/>
  <c r="J340" i="3" s="1"/>
  <c r="K340" i="3" s="1"/>
  <c r="M340" i="3" s="1"/>
  <c r="E340" i="3"/>
  <c r="L339" i="3"/>
  <c r="J339" i="3"/>
  <c r="K339" i="3" s="1"/>
  <c r="M339" i="3" s="1"/>
  <c r="I339" i="3"/>
  <c r="E339" i="3"/>
  <c r="I338" i="3"/>
  <c r="E338" i="3"/>
  <c r="I337" i="3"/>
  <c r="L337" i="3" s="1"/>
  <c r="E337" i="3"/>
  <c r="I336" i="3"/>
  <c r="E336" i="3"/>
  <c r="I335" i="3"/>
  <c r="E335" i="3"/>
  <c r="I334" i="3"/>
  <c r="E334" i="3"/>
  <c r="I333" i="3"/>
  <c r="E333" i="3"/>
  <c r="I332" i="3"/>
  <c r="J332" i="3" s="1"/>
  <c r="K332" i="3" s="1"/>
  <c r="M332" i="3" s="1"/>
  <c r="E332" i="3"/>
  <c r="I331" i="3"/>
  <c r="L331" i="3" s="1"/>
  <c r="E331" i="3"/>
  <c r="I330" i="3"/>
  <c r="E330" i="3"/>
  <c r="I329" i="3"/>
  <c r="E329" i="3"/>
  <c r="I328" i="3"/>
  <c r="J328" i="3" s="1"/>
  <c r="K328" i="3" s="1"/>
  <c r="M328" i="3" s="1"/>
  <c r="E328" i="3"/>
  <c r="I327" i="3"/>
  <c r="E327" i="3"/>
  <c r="I326" i="3"/>
  <c r="J326" i="3" s="1"/>
  <c r="E326" i="3"/>
  <c r="I325" i="3"/>
  <c r="L325" i="3" s="1"/>
  <c r="E325" i="3"/>
  <c r="I324" i="3"/>
  <c r="E324" i="3"/>
  <c r="I323" i="3"/>
  <c r="L323" i="3" s="1"/>
  <c r="E323" i="3"/>
  <c r="I322" i="3"/>
  <c r="E322" i="3"/>
  <c r="I321" i="3"/>
  <c r="E321" i="3"/>
  <c r="I320" i="3"/>
  <c r="J320" i="3" s="1"/>
  <c r="E320" i="3"/>
  <c r="I319" i="3"/>
  <c r="E319" i="3"/>
  <c r="I318" i="3"/>
  <c r="E318" i="3"/>
  <c r="I317" i="3"/>
  <c r="E317" i="3"/>
  <c r="I316" i="3"/>
  <c r="J316" i="3" s="1"/>
  <c r="K316" i="3" s="1"/>
  <c r="M316" i="3" s="1"/>
  <c r="E316" i="3"/>
  <c r="I315" i="3"/>
  <c r="L315" i="3" s="1"/>
  <c r="E315" i="3"/>
  <c r="I314" i="3"/>
  <c r="E314" i="3"/>
  <c r="I313" i="3"/>
  <c r="E313" i="3"/>
  <c r="I312" i="3"/>
  <c r="E312" i="3"/>
  <c r="I311" i="3"/>
  <c r="L311" i="3" s="1"/>
  <c r="E311" i="3"/>
  <c r="I310" i="3"/>
  <c r="J310" i="3" s="1"/>
  <c r="E310" i="3"/>
  <c r="I309" i="3"/>
  <c r="L309" i="3" s="1"/>
  <c r="E309" i="3"/>
  <c r="L308" i="3"/>
  <c r="I308" i="3"/>
  <c r="J308" i="3" s="1"/>
  <c r="K308" i="3" s="1"/>
  <c r="M308" i="3" s="1"/>
  <c r="E308" i="3"/>
  <c r="I307" i="3"/>
  <c r="L307" i="3" s="1"/>
  <c r="E307" i="3"/>
  <c r="I306" i="3"/>
  <c r="E306" i="3"/>
  <c r="I305" i="3"/>
  <c r="E305" i="3"/>
  <c r="I304" i="3"/>
  <c r="J304" i="3" s="1"/>
  <c r="E304" i="3"/>
  <c r="J303" i="3"/>
  <c r="K303" i="3" s="1"/>
  <c r="M303" i="3" s="1"/>
  <c r="I303" i="3"/>
  <c r="L303" i="3" s="1"/>
  <c r="E303" i="3"/>
  <c r="I302" i="3"/>
  <c r="E302" i="3"/>
  <c r="I301" i="3"/>
  <c r="E301" i="3"/>
  <c r="I300" i="3"/>
  <c r="J300" i="3" s="1"/>
  <c r="K300" i="3" s="1"/>
  <c r="M300" i="3" s="1"/>
  <c r="E300" i="3"/>
  <c r="I299" i="3"/>
  <c r="L299" i="3" s="1"/>
  <c r="E299" i="3"/>
  <c r="I298" i="3"/>
  <c r="E298" i="3"/>
  <c r="I297" i="3"/>
  <c r="E297" i="3"/>
  <c r="I296" i="3"/>
  <c r="J296" i="3" s="1"/>
  <c r="K296" i="3" s="1"/>
  <c r="M296" i="3" s="1"/>
  <c r="E296" i="3"/>
  <c r="I295" i="3"/>
  <c r="E295" i="3"/>
  <c r="L294" i="3"/>
  <c r="I294" i="3"/>
  <c r="J294" i="3" s="1"/>
  <c r="E294" i="3"/>
  <c r="I293" i="3"/>
  <c r="L293" i="3" s="1"/>
  <c r="E293" i="3"/>
  <c r="I292" i="3"/>
  <c r="E292" i="3"/>
  <c r="I291" i="3"/>
  <c r="L291" i="3" s="1"/>
  <c r="E291" i="3"/>
  <c r="I290" i="3"/>
  <c r="E290" i="3"/>
  <c r="I289" i="3"/>
  <c r="E289" i="3"/>
  <c r="I288" i="3"/>
  <c r="E288" i="3"/>
  <c r="I287" i="3"/>
  <c r="L287" i="3" s="1"/>
  <c r="E287" i="3"/>
  <c r="I286" i="3"/>
  <c r="E286" i="3"/>
  <c r="I285" i="3"/>
  <c r="L285" i="3" s="1"/>
  <c r="E285" i="3"/>
  <c r="I284" i="3"/>
  <c r="E284" i="3"/>
  <c r="I283" i="3"/>
  <c r="L283" i="3" s="1"/>
  <c r="E283" i="3"/>
  <c r="I282" i="3"/>
  <c r="E282" i="3"/>
  <c r="I281" i="3"/>
  <c r="E281" i="3"/>
  <c r="I280" i="3"/>
  <c r="J280" i="3" s="1"/>
  <c r="E280" i="3"/>
  <c r="I279" i="3"/>
  <c r="L279" i="3" s="1"/>
  <c r="E279" i="3"/>
  <c r="I278" i="3"/>
  <c r="E278" i="3"/>
  <c r="I277" i="3"/>
  <c r="E277" i="3"/>
  <c r="L276" i="3"/>
  <c r="I276" i="3"/>
  <c r="J276" i="3" s="1"/>
  <c r="K276" i="3" s="1"/>
  <c r="M276" i="3" s="1"/>
  <c r="E276" i="3"/>
  <c r="I275" i="3"/>
  <c r="L275" i="3" s="1"/>
  <c r="E275" i="3"/>
  <c r="I274" i="3"/>
  <c r="E274" i="3"/>
  <c r="I273" i="3"/>
  <c r="E273" i="3"/>
  <c r="I272" i="3"/>
  <c r="J272" i="3" s="1"/>
  <c r="E272" i="3"/>
  <c r="I271" i="3"/>
  <c r="L271" i="3" s="1"/>
  <c r="E271" i="3"/>
  <c r="I270" i="3"/>
  <c r="E270" i="3"/>
  <c r="I269" i="3"/>
  <c r="E269" i="3"/>
  <c r="I268" i="3"/>
  <c r="E268" i="3"/>
  <c r="I267" i="3"/>
  <c r="L267" i="3" s="1"/>
  <c r="E267" i="3"/>
  <c r="I266" i="3"/>
  <c r="E266" i="3"/>
  <c r="I265" i="3"/>
  <c r="E265" i="3"/>
  <c r="I264" i="3"/>
  <c r="J264" i="3" s="1"/>
  <c r="E264" i="3"/>
  <c r="I263" i="3"/>
  <c r="E263" i="3"/>
  <c r="I262" i="3"/>
  <c r="J262" i="3" s="1"/>
  <c r="K262" i="3" s="1"/>
  <c r="M262" i="3" s="1"/>
  <c r="E262" i="3"/>
  <c r="I261" i="3"/>
  <c r="E261" i="3"/>
  <c r="I260" i="3"/>
  <c r="E260" i="3"/>
  <c r="I259" i="3"/>
  <c r="E259" i="3"/>
  <c r="I258" i="3"/>
  <c r="E258" i="3"/>
  <c r="I257" i="3"/>
  <c r="E257" i="3"/>
  <c r="I256" i="3"/>
  <c r="E256" i="3"/>
  <c r="I255" i="3"/>
  <c r="E255" i="3"/>
  <c r="I254" i="3"/>
  <c r="J254" i="3" s="1"/>
  <c r="K254" i="3" s="1"/>
  <c r="M254" i="3" s="1"/>
  <c r="E254" i="3"/>
  <c r="I253" i="3"/>
  <c r="E253" i="3"/>
  <c r="I252" i="3"/>
  <c r="J252" i="3" s="1"/>
  <c r="E252" i="3"/>
  <c r="I251" i="3"/>
  <c r="E251" i="3"/>
  <c r="I250" i="3"/>
  <c r="E250" i="3"/>
  <c r="I249" i="3"/>
  <c r="E249" i="3"/>
  <c r="I248" i="3"/>
  <c r="J248" i="3" s="1"/>
  <c r="E248" i="3"/>
  <c r="I247" i="3"/>
  <c r="E247" i="3"/>
  <c r="I246" i="3"/>
  <c r="E246" i="3"/>
  <c r="I245" i="3"/>
  <c r="E245" i="3"/>
  <c r="L244" i="3"/>
  <c r="I244" i="3"/>
  <c r="J244" i="3" s="1"/>
  <c r="E244" i="3"/>
  <c r="I243" i="3"/>
  <c r="E243" i="3"/>
  <c r="I242" i="3"/>
  <c r="E242" i="3"/>
  <c r="I241" i="3"/>
  <c r="E241" i="3"/>
  <c r="I240" i="3"/>
  <c r="J240" i="3" s="1"/>
  <c r="E240" i="3"/>
  <c r="I239" i="3"/>
  <c r="E239" i="3"/>
  <c r="I238" i="3"/>
  <c r="J238" i="3" s="1"/>
  <c r="K238" i="3" s="1"/>
  <c r="M238" i="3" s="1"/>
  <c r="E238" i="3"/>
  <c r="I237" i="3"/>
  <c r="E237" i="3"/>
  <c r="I236" i="3"/>
  <c r="E236" i="3"/>
  <c r="I235" i="3"/>
  <c r="E235" i="3"/>
  <c r="I234" i="3"/>
  <c r="E234" i="3"/>
  <c r="I233" i="3"/>
  <c r="E233" i="3"/>
  <c r="I232" i="3"/>
  <c r="J232" i="3" s="1"/>
  <c r="E232" i="3"/>
  <c r="I231" i="3"/>
  <c r="E231" i="3"/>
  <c r="I230" i="3"/>
  <c r="J230" i="3" s="1"/>
  <c r="K230" i="3" s="1"/>
  <c r="M230" i="3" s="1"/>
  <c r="E230" i="3"/>
  <c r="I229" i="3"/>
  <c r="E229" i="3"/>
  <c r="L228" i="3"/>
  <c r="I228" i="3"/>
  <c r="J228" i="3" s="1"/>
  <c r="E228" i="3"/>
  <c r="I227" i="3"/>
  <c r="E227" i="3"/>
  <c r="I226" i="3"/>
  <c r="E226" i="3"/>
  <c r="I225" i="3"/>
  <c r="E225" i="3"/>
  <c r="I224" i="3"/>
  <c r="E224" i="3"/>
  <c r="I223" i="3"/>
  <c r="E223" i="3"/>
  <c r="I222" i="3"/>
  <c r="J222" i="3" s="1"/>
  <c r="K222" i="3" s="1"/>
  <c r="M222" i="3" s="1"/>
  <c r="E222" i="3"/>
  <c r="I221" i="3"/>
  <c r="E221" i="3"/>
  <c r="I220" i="3"/>
  <c r="J220" i="3" s="1"/>
  <c r="E220" i="3"/>
  <c r="I219" i="3"/>
  <c r="E219" i="3"/>
  <c r="I218" i="3"/>
  <c r="E218" i="3"/>
  <c r="I217" i="3"/>
  <c r="E217" i="3"/>
  <c r="I216" i="3"/>
  <c r="J216" i="3" s="1"/>
  <c r="E216" i="3"/>
  <c r="I215" i="3"/>
  <c r="E215" i="3"/>
  <c r="I214" i="3"/>
  <c r="E214" i="3"/>
  <c r="I213" i="3"/>
  <c r="E213" i="3"/>
  <c r="I212" i="3"/>
  <c r="E212" i="3"/>
  <c r="I211" i="3"/>
  <c r="E211" i="3"/>
  <c r="I210" i="3"/>
  <c r="E210" i="3"/>
  <c r="I209" i="3"/>
  <c r="E209" i="3"/>
  <c r="I208" i="3"/>
  <c r="J208" i="3" s="1"/>
  <c r="E208" i="3"/>
  <c r="I207" i="3"/>
  <c r="E207" i="3"/>
  <c r="I206" i="3"/>
  <c r="J206" i="3" s="1"/>
  <c r="K206" i="3" s="1"/>
  <c r="M206" i="3" s="1"/>
  <c r="E206" i="3"/>
  <c r="I205" i="3"/>
  <c r="E205" i="3"/>
  <c r="L204" i="3"/>
  <c r="I204" i="3"/>
  <c r="J204" i="3" s="1"/>
  <c r="E204" i="3"/>
  <c r="I203" i="3"/>
  <c r="E203" i="3"/>
  <c r="I202" i="3"/>
  <c r="E202" i="3"/>
  <c r="I201" i="3"/>
  <c r="E201" i="3"/>
  <c r="I200" i="3"/>
  <c r="J200" i="3" s="1"/>
  <c r="E200" i="3"/>
  <c r="I199" i="3"/>
  <c r="E199" i="3"/>
  <c r="I198" i="3"/>
  <c r="J198" i="3" s="1"/>
  <c r="K198" i="3" s="1"/>
  <c r="M198" i="3" s="1"/>
  <c r="E198" i="3"/>
  <c r="I197" i="3"/>
  <c r="E197" i="3"/>
  <c r="I196" i="3"/>
  <c r="E196" i="3"/>
  <c r="I195" i="3"/>
  <c r="E195" i="3"/>
  <c r="I194" i="3"/>
  <c r="E194" i="3"/>
  <c r="I193" i="3"/>
  <c r="E193" i="3"/>
  <c r="I192" i="3"/>
  <c r="E192" i="3"/>
  <c r="I191" i="3"/>
  <c r="E191" i="3"/>
  <c r="I190" i="3"/>
  <c r="J190" i="3" s="1"/>
  <c r="K190" i="3" s="1"/>
  <c r="M190" i="3" s="1"/>
  <c r="E190" i="3"/>
  <c r="I189" i="3"/>
  <c r="E189" i="3"/>
  <c r="I188" i="3"/>
  <c r="J188" i="3" s="1"/>
  <c r="E188" i="3"/>
  <c r="I187" i="3"/>
  <c r="E187" i="3"/>
  <c r="I186" i="3"/>
  <c r="E186" i="3"/>
  <c r="I185" i="3"/>
  <c r="E185" i="3"/>
  <c r="I184" i="3"/>
  <c r="J184" i="3" s="1"/>
  <c r="E184" i="3"/>
  <c r="I183" i="3"/>
  <c r="E183" i="3"/>
  <c r="I182" i="3"/>
  <c r="E182" i="3"/>
  <c r="I181" i="3"/>
  <c r="E181" i="3"/>
  <c r="L180" i="3"/>
  <c r="I180" i="3"/>
  <c r="J180" i="3" s="1"/>
  <c r="E180" i="3"/>
  <c r="I179" i="3"/>
  <c r="E179" i="3"/>
  <c r="I178" i="3"/>
  <c r="E178" i="3"/>
  <c r="I177" i="3"/>
  <c r="E177" i="3"/>
  <c r="I176" i="3"/>
  <c r="J176" i="3" s="1"/>
  <c r="E176" i="3"/>
  <c r="I175" i="3"/>
  <c r="E175" i="3"/>
  <c r="I174" i="3"/>
  <c r="J174" i="3" s="1"/>
  <c r="K174" i="3" s="1"/>
  <c r="M174" i="3" s="1"/>
  <c r="E174" i="3"/>
  <c r="I173" i="3"/>
  <c r="E173" i="3"/>
  <c r="I172" i="3"/>
  <c r="E172" i="3"/>
  <c r="I171" i="3"/>
  <c r="E171" i="3"/>
  <c r="I170" i="3"/>
  <c r="E170" i="3"/>
  <c r="I169" i="3"/>
  <c r="E169" i="3"/>
  <c r="I168" i="3"/>
  <c r="J168" i="3" s="1"/>
  <c r="E168" i="3"/>
  <c r="I167" i="3"/>
  <c r="E167" i="3"/>
  <c r="I166" i="3"/>
  <c r="J166" i="3" s="1"/>
  <c r="K166" i="3" s="1"/>
  <c r="M166" i="3" s="1"/>
  <c r="E166" i="3"/>
  <c r="I165" i="3"/>
  <c r="E165" i="3"/>
  <c r="L164" i="3"/>
  <c r="I164" i="3"/>
  <c r="J164" i="3" s="1"/>
  <c r="E164" i="3"/>
  <c r="I163" i="3"/>
  <c r="E163" i="3"/>
  <c r="I162" i="3"/>
  <c r="E162" i="3"/>
  <c r="I161" i="3"/>
  <c r="E161" i="3"/>
  <c r="I160" i="3"/>
  <c r="E160" i="3"/>
  <c r="I159" i="3"/>
  <c r="E159" i="3"/>
  <c r="I158" i="3"/>
  <c r="J158" i="3" s="1"/>
  <c r="K158" i="3" s="1"/>
  <c r="M158" i="3" s="1"/>
  <c r="E158" i="3"/>
  <c r="I157" i="3"/>
  <c r="E157" i="3"/>
  <c r="I156" i="3"/>
  <c r="J156" i="3" s="1"/>
  <c r="E156" i="3"/>
  <c r="I155" i="3"/>
  <c r="E155" i="3"/>
  <c r="I154" i="3"/>
  <c r="E154" i="3"/>
  <c r="L153" i="3"/>
  <c r="I153" i="3"/>
  <c r="J153" i="3" s="1"/>
  <c r="K153" i="3" s="1"/>
  <c r="M153" i="3" s="1"/>
  <c r="E153" i="3"/>
  <c r="I152" i="3"/>
  <c r="L152" i="3" s="1"/>
  <c r="E152" i="3"/>
  <c r="I151" i="3"/>
  <c r="E151" i="3"/>
  <c r="I150" i="3"/>
  <c r="E150" i="3"/>
  <c r="I149" i="3"/>
  <c r="J149" i="3" s="1"/>
  <c r="K149" i="3" s="1"/>
  <c r="M149" i="3" s="1"/>
  <c r="E149" i="3"/>
  <c r="I148" i="3"/>
  <c r="L148" i="3" s="1"/>
  <c r="E148" i="3"/>
  <c r="I147" i="3"/>
  <c r="E147" i="3"/>
  <c r="I146" i="3"/>
  <c r="E146" i="3"/>
  <c r="I145" i="3"/>
  <c r="J145" i="3" s="1"/>
  <c r="K145" i="3" s="1"/>
  <c r="M145" i="3" s="1"/>
  <c r="E145" i="3"/>
  <c r="I144" i="3"/>
  <c r="L144" i="3" s="1"/>
  <c r="E144" i="3"/>
  <c r="I143" i="3"/>
  <c r="E143" i="3"/>
  <c r="I142" i="3"/>
  <c r="L142" i="3" s="1"/>
  <c r="E142" i="3"/>
  <c r="I141" i="3"/>
  <c r="E141" i="3"/>
  <c r="I140" i="3"/>
  <c r="L140" i="3" s="1"/>
  <c r="E140" i="3"/>
  <c r="I139" i="3"/>
  <c r="E139" i="3"/>
  <c r="I138" i="3"/>
  <c r="E138" i="3"/>
  <c r="L137" i="3"/>
  <c r="I137" i="3"/>
  <c r="J137" i="3" s="1"/>
  <c r="K137" i="3" s="1"/>
  <c r="M137" i="3" s="1"/>
  <c r="E137" i="3"/>
  <c r="I136" i="3"/>
  <c r="L136" i="3" s="1"/>
  <c r="E136" i="3"/>
  <c r="I135" i="3"/>
  <c r="E135" i="3"/>
  <c r="I134" i="3"/>
  <c r="E134" i="3"/>
  <c r="I133" i="3"/>
  <c r="J133" i="3" s="1"/>
  <c r="K133" i="3" s="1"/>
  <c r="M133" i="3" s="1"/>
  <c r="E133" i="3"/>
  <c r="I132" i="3"/>
  <c r="L132" i="3" s="1"/>
  <c r="E132" i="3"/>
  <c r="I131" i="3"/>
  <c r="E131" i="3"/>
  <c r="I130" i="3"/>
  <c r="E130" i="3"/>
  <c r="I129" i="3"/>
  <c r="E129" i="3"/>
  <c r="I128" i="3"/>
  <c r="L128" i="3" s="1"/>
  <c r="E128" i="3"/>
  <c r="I127" i="3"/>
  <c r="E127" i="3"/>
  <c r="I126" i="3"/>
  <c r="L126" i="3" s="1"/>
  <c r="E126" i="3"/>
  <c r="I125" i="3"/>
  <c r="E125" i="3"/>
  <c r="I124" i="3"/>
  <c r="L124" i="3" s="1"/>
  <c r="E124" i="3"/>
  <c r="I123" i="3"/>
  <c r="E123" i="3"/>
  <c r="I122" i="3"/>
  <c r="E122" i="3"/>
  <c r="I121" i="3"/>
  <c r="J121" i="3" s="1"/>
  <c r="K121" i="3" s="1"/>
  <c r="M121" i="3" s="1"/>
  <c r="E121" i="3"/>
  <c r="I120" i="3"/>
  <c r="L120" i="3" s="1"/>
  <c r="E120" i="3"/>
  <c r="I119" i="3"/>
  <c r="E119" i="3"/>
  <c r="I118" i="3"/>
  <c r="E118" i="3"/>
  <c r="I117" i="3"/>
  <c r="J117" i="3" s="1"/>
  <c r="K117" i="3" s="1"/>
  <c r="M117" i="3" s="1"/>
  <c r="E117" i="3"/>
  <c r="I116" i="3"/>
  <c r="L116" i="3" s="1"/>
  <c r="E116" i="3"/>
  <c r="L115" i="3"/>
  <c r="J115" i="3"/>
  <c r="K115" i="3" s="1"/>
  <c r="M115" i="3" s="1"/>
  <c r="I115" i="3"/>
  <c r="E115" i="3"/>
  <c r="I114" i="3"/>
  <c r="E114" i="3"/>
  <c r="I113" i="3"/>
  <c r="E113" i="3"/>
  <c r="I112" i="3"/>
  <c r="J112" i="3" s="1"/>
  <c r="K112" i="3" s="1"/>
  <c r="M112" i="3" s="1"/>
  <c r="E112" i="3"/>
  <c r="I111" i="3"/>
  <c r="E111" i="3"/>
  <c r="I110" i="3"/>
  <c r="E110" i="3"/>
  <c r="I109" i="3"/>
  <c r="J109" i="3" s="1"/>
  <c r="K109" i="3" s="1"/>
  <c r="M109" i="3" s="1"/>
  <c r="E109" i="3"/>
  <c r="L108" i="3"/>
  <c r="I108" i="3"/>
  <c r="J108" i="3" s="1"/>
  <c r="K108" i="3" s="1"/>
  <c r="M108" i="3" s="1"/>
  <c r="E108" i="3"/>
  <c r="L107" i="3"/>
  <c r="J107" i="3"/>
  <c r="K107" i="3" s="1"/>
  <c r="M107" i="3" s="1"/>
  <c r="I107" i="3"/>
  <c r="E107" i="3"/>
  <c r="I106" i="3"/>
  <c r="J106" i="3" s="1"/>
  <c r="K106" i="3" s="1"/>
  <c r="M106" i="3" s="1"/>
  <c r="E106" i="3"/>
  <c r="I105" i="3"/>
  <c r="L105" i="3" s="1"/>
  <c r="E105" i="3"/>
  <c r="I104" i="3"/>
  <c r="E104" i="3"/>
  <c r="I103" i="3"/>
  <c r="L103" i="3" s="1"/>
  <c r="E103" i="3"/>
  <c r="I102" i="3"/>
  <c r="J102" i="3" s="1"/>
  <c r="K102" i="3" s="1"/>
  <c r="M102" i="3" s="1"/>
  <c r="E102" i="3"/>
  <c r="L101" i="3"/>
  <c r="I101" i="3"/>
  <c r="J101" i="3" s="1"/>
  <c r="K101" i="3" s="1"/>
  <c r="M101" i="3" s="1"/>
  <c r="E101" i="3"/>
  <c r="L100" i="3"/>
  <c r="I100" i="3"/>
  <c r="J100" i="3" s="1"/>
  <c r="K100" i="3" s="1"/>
  <c r="M100" i="3" s="1"/>
  <c r="E100" i="3"/>
  <c r="I99" i="3"/>
  <c r="L99" i="3" s="1"/>
  <c r="E99" i="3"/>
  <c r="I98" i="3"/>
  <c r="E98" i="3"/>
  <c r="I97" i="3"/>
  <c r="E97" i="3"/>
  <c r="I96" i="3"/>
  <c r="J96" i="3" s="1"/>
  <c r="K96" i="3" s="1"/>
  <c r="M96" i="3" s="1"/>
  <c r="E96" i="3"/>
  <c r="I95" i="3"/>
  <c r="E95" i="3"/>
  <c r="L94" i="3"/>
  <c r="I94" i="3"/>
  <c r="J94" i="3" s="1"/>
  <c r="K94" i="3" s="1"/>
  <c r="M94" i="3" s="1"/>
  <c r="E94" i="3"/>
  <c r="L93" i="3"/>
  <c r="J93" i="3"/>
  <c r="K93" i="3" s="1"/>
  <c r="M93" i="3" s="1"/>
  <c r="I93" i="3"/>
  <c r="E93" i="3"/>
  <c r="I92" i="3"/>
  <c r="J92" i="3" s="1"/>
  <c r="K92" i="3" s="1"/>
  <c r="M92" i="3" s="1"/>
  <c r="E92" i="3"/>
  <c r="I91" i="3"/>
  <c r="L91" i="3" s="1"/>
  <c r="E91" i="3"/>
  <c r="I90" i="3"/>
  <c r="E90" i="3"/>
  <c r="I89" i="3"/>
  <c r="E89" i="3"/>
  <c r="I88" i="3"/>
  <c r="J88" i="3" s="1"/>
  <c r="K88" i="3" s="1"/>
  <c r="M88" i="3" s="1"/>
  <c r="E88" i="3"/>
  <c r="I87" i="3"/>
  <c r="E87" i="3"/>
  <c r="L86" i="3"/>
  <c r="I86" i="3"/>
  <c r="J86" i="3" s="1"/>
  <c r="K86" i="3" s="1"/>
  <c r="M86" i="3" s="1"/>
  <c r="E86" i="3"/>
  <c r="L85" i="3"/>
  <c r="J85" i="3"/>
  <c r="K85" i="3" s="1"/>
  <c r="M85" i="3" s="1"/>
  <c r="I85" i="3"/>
  <c r="E85" i="3"/>
  <c r="I84" i="3"/>
  <c r="J84" i="3" s="1"/>
  <c r="K84" i="3" s="1"/>
  <c r="M84" i="3" s="1"/>
  <c r="E84" i="3"/>
  <c r="I83" i="3"/>
  <c r="L83" i="3" s="1"/>
  <c r="E83" i="3"/>
  <c r="I82" i="3"/>
  <c r="E82" i="3"/>
  <c r="I81" i="3"/>
  <c r="E81" i="3"/>
  <c r="I80" i="3"/>
  <c r="J80" i="3" s="1"/>
  <c r="K80" i="3" s="1"/>
  <c r="M80" i="3" s="1"/>
  <c r="E80" i="3"/>
  <c r="I79" i="3"/>
  <c r="J79" i="3" s="1"/>
  <c r="K79" i="3" s="1"/>
  <c r="M79" i="3" s="1"/>
  <c r="E79" i="3"/>
  <c r="I78" i="3"/>
  <c r="E78" i="3"/>
  <c r="I77" i="3"/>
  <c r="J77" i="3" s="1"/>
  <c r="K77" i="3" s="1"/>
  <c r="M77" i="3" s="1"/>
  <c r="E77" i="3"/>
  <c r="I76" i="3"/>
  <c r="J76" i="3" s="1"/>
  <c r="K76" i="3" s="1"/>
  <c r="M76" i="3" s="1"/>
  <c r="E76" i="3"/>
  <c r="I75" i="3"/>
  <c r="L75" i="3" s="1"/>
  <c r="E75" i="3"/>
  <c r="I74" i="3"/>
  <c r="E74" i="3"/>
  <c r="I73" i="3"/>
  <c r="E73" i="3"/>
  <c r="I72" i="3"/>
  <c r="J72" i="3" s="1"/>
  <c r="K72" i="3" s="1"/>
  <c r="M72" i="3" s="1"/>
  <c r="E72" i="3"/>
  <c r="L71" i="3"/>
  <c r="I71" i="3"/>
  <c r="J71" i="3" s="1"/>
  <c r="K71" i="3" s="1"/>
  <c r="M71" i="3" s="1"/>
  <c r="E71" i="3"/>
  <c r="I70" i="3"/>
  <c r="E70" i="3"/>
  <c r="I69" i="3"/>
  <c r="J69" i="3" s="1"/>
  <c r="K69" i="3" s="1"/>
  <c r="M69" i="3" s="1"/>
  <c r="E69" i="3"/>
  <c r="L68" i="3"/>
  <c r="I68" i="3"/>
  <c r="J68" i="3" s="1"/>
  <c r="K68" i="3" s="1"/>
  <c r="M68" i="3" s="1"/>
  <c r="E68" i="3"/>
  <c r="I67" i="3"/>
  <c r="L67" i="3" s="1"/>
  <c r="E67" i="3"/>
  <c r="I66" i="3"/>
  <c r="E66" i="3"/>
  <c r="I65" i="3"/>
  <c r="E65" i="3"/>
  <c r="I64" i="3"/>
  <c r="J64" i="3" s="1"/>
  <c r="K64" i="3" s="1"/>
  <c r="M64" i="3" s="1"/>
  <c r="E64" i="3"/>
  <c r="I63" i="3"/>
  <c r="J63" i="3" s="1"/>
  <c r="K63" i="3" s="1"/>
  <c r="M63" i="3" s="1"/>
  <c r="E63" i="3"/>
  <c r="I62" i="3"/>
  <c r="J62" i="3" s="1"/>
  <c r="K62" i="3" s="1"/>
  <c r="M62" i="3" s="1"/>
  <c r="E62" i="3"/>
  <c r="I61" i="3"/>
  <c r="L61" i="3" s="1"/>
  <c r="E61" i="3"/>
  <c r="I60" i="3"/>
  <c r="J60" i="3" s="1"/>
  <c r="K60" i="3" s="1"/>
  <c r="M60" i="3" s="1"/>
  <c r="E60" i="3"/>
  <c r="I59" i="3"/>
  <c r="L59" i="3" s="1"/>
  <c r="E59" i="3"/>
  <c r="I58" i="3"/>
  <c r="E58" i="3"/>
  <c r="I57" i="3"/>
  <c r="E57" i="3"/>
  <c r="I56" i="3"/>
  <c r="J56" i="3" s="1"/>
  <c r="K56" i="3" s="1"/>
  <c r="M56" i="3" s="1"/>
  <c r="E56" i="3"/>
  <c r="I55" i="3"/>
  <c r="J55" i="3" s="1"/>
  <c r="K55" i="3" s="1"/>
  <c r="M55" i="3" s="1"/>
  <c r="E55" i="3"/>
  <c r="I54" i="3"/>
  <c r="J54" i="3" s="1"/>
  <c r="K54" i="3" s="1"/>
  <c r="M54" i="3" s="1"/>
  <c r="E54" i="3"/>
  <c r="J53" i="3"/>
  <c r="K53" i="3" s="1"/>
  <c r="M53" i="3" s="1"/>
  <c r="I53" i="3"/>
  <c r="L53" i="3" s="1"/>
  <c r="E53" i="3"/>
  <c r="I52" i="3"/>
  <c r="E52" i="3"/>
  <c r="I51" i="3"/>
  <c r="L51" i="3" s="1"/>
  <c r="E51" i="3"/>
  <c r="I50" i="3"/>
  <c r="E50" i="3"/>
  <c r="I49" i="3"/>
  <c r="E49" i="3"/>
  <c r="I48" i="3"/>
  <c r="J48" i="3" s="1"/>
  <c r="K48" i="3" s="1"/>
  <c r="M48" i="3" s="1"/>
  <c r="E48" i="3"/>
  <c r="L47" i="3"/>
  <c r="I47" i="3"/>
  <c r="J47" i="3" s="1"/>
  <c r="K47" i="3" s="1"/>
  <c r="M47" i="3" s="1"/>
  <c r="E47" i="3"/>
  <c r="L46" i="3"/>
  <c r="I46" i="3"/>
  <c r="J46" i="3" s="1"/>
  <c r="K46" i="3" s="1"/>
  <c r="M46" i="3" s="1"/>
  <c r="E46" i="3"/>
  <c r="L45" i="3"/>
  <c r="J45" i="3"/>
  <c r="K45" i="3" s="1"/>
  <c r="M45" i="3" s="1"/>
  <c r="I45" i="3"/>
  <c r="E45" i="3"/>
  <c r="I44" i="3"/>
  <c r="J44" i="3" s="1"/>
  <c r="K44" i="3" s="1"/>
  <c r="M44" i="3" s="1"/>
  <c r="E44" i="3"/>
  <c r="I43" i="3"/>
  <c r="L43" i="3" s="1"/>
  <c r="E43" i="3"/>
  <c r="I42" i="3"/>
  <c r="E42" i="3"/>
  <c r="I41" i="3"/>
  <c r="E41" i="3"/>
  <c r="I40" i="3"/>
  <c r="J40" i="3" s="1"/>
  <c r="K40" i="3" s="1"/>
  <c r="M40" i="3" s="1"/>
  <c r="E40" i="3"/>
  <c r="L39" i="3"/>
  <c r="I39" i="3"/>
  <c r="J39" i="3" s="1"/>
  <c r="K39" i="3" s="1"/>
  <c r="M39" i="3" s="1"/>
  <c r="E39" i="3"/>
  <c r="L38" i="3"/>
  <c r="I38" i="3"/>
  <c r="J38" i="3" s="1"/>
  <c r="K38" i="3" s="1"/>
  <c r="M38" i="3" s="1"/>
  <c r="E38" i="3"/>
  <c r="L37" i="3"/>
  <c r="J37" i="3"/>
  <c r="K37" i="3" s="1"/>
  <c r="M37" i="3" s="1"/>
  <c r="I37" i="3"/>
  <c r="E37" i="3"/>
  <c r="I36" i="3"/>
  <c r="J36" i="3" s="1"/>
  <c r="K36" i="3" s="1"/>
  <c r="M36" i="3" s="1"/>
  <c r="E36" i="3"/>
  <c r="I35" i="3"/>
  <c r="L35" i="3" s="1"/>
  <c r="E35" i="3"/>
  <c r="I34" i="3"/>
  <c r="E34" i="3"/>
  <c r="I33" i="3"/>
  <c r="E33" i="3"/>
  <c r="I32" i="3"/>
  <c r="J32" i="3" s="1"/>
  <c r="K32" i="3" s="1"/>
  <c r="M32" i="3" s="1"/>
  <c r="E32" i="3"/>
  <c r="I31" i="3"/>
  <c r="E31" i="3"/>
  <c r="L30" i="3"/>
  <c r="I30" i="3"/>
  <c r="J30" i="3" s="1"/>
  <c r="K30" i="3" s="1"/>
  <c r="M30" i="3" s="1"/>
  <c r="E30" i="3"/>
  <c r="L29" i="3"/>
  <c r="J29" i="3"/>
  <c r="K29" i="3" s="1"/>
  <c r="M29" i="3" s="1"/>
  <c r="I29" i="3"/>
  <c r="E29" i="3"/>
  <c r="I28" i="3"/>
  <c r="J28" i="3" s="1"/>
  <c r="K28" i="3" s="1"/>
  <c r="M28" i="3" s="1"/>
  <c r="E28" i="3"/>
  <c r="I27" i="3"/>
  <c r="L27" i="3" s="1"/>
  <c r="E27" i="3"/>
  <c r="I26" i="3"/>
  <c r="E26" i="3"/>
  <c r="I25" i="3"/>
  <c r="E25" i="3"/>
  <c r="I24" i="3"/>
  <c r="J24" i="3" s="1"/>
  <c r="K24" i="3" s="1"/>
  <c r="M24" i="3" s="1"/>
  <c r="E24" i="3"/>
  <c r="I23" i="3"/>
  <c r="E23" i="3"/>
  <c r="L22" i="3"/>
  <c r="I22" i="3"/>
  <c r="J22" i="3" s="1"/>
  <c r="K22" i="3" s="1"/>
  <c r="M22" i="3" s="1"/>
  <c r="E22" i="3"/>
  <c r="L21" i="3"/>
  <c r="J21" i="3"/>
  <c r="K21" i="3" s="1"/>
  <c r="M21" i="3" s="1"/>
  <c r="I21" i="3"/>
  <c r="E21" i="3"/>
  <c r="I20" i="3"/>
  <c r="J20" i="3" s="1"/>
  <c r="K20" i="3" s="1"/>
  <c r="M20" i="3" s="1"/>
  <c r="E20" i="3"/>
  <c r="I19" i="3"/>
  <c r="L19" i="3" s="1"/>
  <c r="E19" i="3"/>
  <c r="I18" i="3"/>
  <c r="E18" i="3"/>
  <c r="I17" i="3"/>
  <c r="E17" i="3"/>
  <c r="I16" i="3"/>
  <c r="J16" i="3" s="1"/>
  <c r="K16" i="3" s="1"/>
  <c r="M16" i="3" s="1"/>
  <c r="E16" i="3"/>
  <c r="I15" i="3"/>
  <c r="J15" i="3" s="1"/>
  <c r="K15" i="3" s="1"/>
  <c r="M15" i="3" s="1"/>
  <c r="E15" i="3"/>
  <c r="I14" i="3"/>
  <c r="E14" i="3"/>
  <c r="I13" i="3"/>
  <c r="J13" i="3" s="1"/>
  <c r="K13" i="3" s="1"/>
  <c r="M13" i="3" s="1"/>
  <c r="E13" i="3"/>
  <c r="I12" i="3"/>
  <c r="J12" i="3" s="1"/>
  <c r="K12" i="3" s="1"/>
  <c r="M12" i="3" s="1"/>
  <c r="E12" i="3"/>
  <c r="I11" i="3"/>
  <c r="L11" i="3" s="1"/>
  <c r="E11" i="3"/>
  <c r="I10" i="3"/>
  <c r="J10" i="3" s="1"/>
  <c r="K10" i="3" s="1"/>
  <c r="M10" i="3" s="1"/>
  <c r="E10" i="3"/>
  <c r="I9" i="3"/>
  <c r="J9" i="3" s="1"/>
  <c r="K9" i="3" s="1"/>
  <c r="M9" i="3" s="1"/>
  <c r="E9" i="3"/>
  <c r="I8" i="3"/>
  <c r="J8" i="3" s="1"/>
  <c r="K8" i="3" s="1"/>
  <c r="M8" i="3" s="1"/>
  <c r="E8" i="3"/>
  <c r="U7" i="3"/>
  <c r="I7" i="3"/>
  <c r="J7" i="3" s="1"/>
  <c r="K7" i="3" s="1"/>
  <c r="M7" i="3" s="1"/>
  <c r="E7" i="3"/>
  <c r="L6" i="3"/>
  <c r="I6" i="3"/>
  <c r="J6" i="3" s="1"/>
  <c r="K6" i="3" s="1"/>
  <c r="M6" i="3" s="1"/>
  <c r="E6" i="3"/>
  <c r="I5" i="3"/>
  <c r="J5" i="3" s="1"/>
  <c r="K5" i="3" s="1"/>
  <c r="M5" i="3" s="1"/>
  <c r="E5" i="3"/>
  <c r="W4" i="3"/>
  <c r="W5" i="3" s="1"/>
  <c r="I4" i="3"/>
  <c r="E4" i="3"/>
  <c r="I3" i="3"/>
  <c r="J3" i="3" s="1"/>
  <c r="K3" i="3" s="1"/>
  <c r="M3" i="3" s="1"/>
  <c r="E3" i="3"/>
  <c r="L2" i="3"/>
  <c r="I2" i="3"/>
  <c r="E2" i="3"/>
  <c r="M3" i="1"/>
  <c r="L2" i="1"/>
  <c r="O3" i="3" l="1"/>
  <c r="N3" i="3" s="1"/>
  <c r="O19" i="3"/>
  <c r="N19" i="3" s="1"/>
  <c r="O35" i="3"/>
  <c r="N35" i="3" s="1"/>
  <c r="O51" i="3"/>
  <c r="N51" i="3" s="1"/>
  <c r="Q51" i="3" s="1"/>
  <c r="O67" i="3"/>
  <c r="N67" i="3" s="1"/>
  <c r="O83" i="3"/>
  <c r="N83" i="3" s="1"/>
  <c r="O99" i="3"/>
  <c r="N99" i="3" s="1"/>
  <c r="O115" i="3"/>
  <c r="N115" i="3" s="1"/>
  <c r="Q115" i="3" s="1"/>
  <c r="O131" i="3"/>
  <c r="N131" i="3" s="1"/>
  <c r="O147" i="3"/>
  <c r="N147" i="3" s="1"/>
  <c r="O163" i="3"/>
  <c r="N163" i="3" s="1"/>
  <c r="O179" i="3"/>
  <c r="N179" i="3" s="1"/>
  <c r="Q179" i="3" s="1"/>
  <c r="O195" i="3"/>
  <c r="N195" i="3" s="1"/>
  <c r="O211" i="3"/>
  <c r="N211" i="3" s="1"/>
  <c r="O227" i="3"/>
  <c r="N227" i="3" s="1"/>
  <c r="O243" i="3"/>
  <c r="N243" i="3" s="1"/>
  <c r="P243" i="3" s="1"/>
  <c r="O259" i="3"/>
  <c r="N259" i="3" s="1"/>
  <c r="O33" i="3"/>
  <c r="N33" i="3" s="1"/>
  <c r="O81" i="3"/>
  <c r="N81" i="3" s="1"/>
  <c r="O140" i="3"/>
  <c r="N140" i="3" s="1"/>
  <c r="Q140" i="3" s="1"/>
  <c r="O188" i="3"/>
  <c r="N188" i="3" s="1"/>
  <c r="O236" i="3"/>
  <c r="N236" i="3" s="1"/>
  <c r="O284" i="3"/>
  <c r="N284" i="3" s="1"/>
  <c r="O324" i="3"/>
  <c r="N324" i="3" s="1"/>
  <c r="Q324" i="3" s="1"/>
  <c r="O360" i="3"/>
  <c r="N360" i="3" s="1"/>
  <c r="O18" i="3"/>
  <c r="N18" i="3" s="1"/>
  <c r="O40" i="3"/>
  <c r="N40" i="3" s="1"/>
  <c r="O61" i="3"/>
  <c r="N61" i="3" s="1"/>
  <c r="P61" i="3" s="1"/>
  <c r="O82" i="3"/>
  <c r="N82" i="3" s="1"/>
  <c r="O104" i="3"/>
  <c r="N104" i="3" s="1"/>
  <c r="O125" i="3"/>
  <c r="N125" i="3" s="1"/>
  <c r="O146" i="3"/>
  <c r="N146" i="3" s="1"/>
  <c r="P146" i="3" s="1"/>
  <c r="O168" i="3"/>
  <c r="N168" i="3" s="1"/>
  <c r="O189" i="3"/>
  <c r="N189" i="3" s="1"/>
  <c r="O210" i="3"/>
  <c r="N210" i="3" s="1"/>
  <c r="O232" i="3"/>
  <c r="N232" i="3" s="1"/>
  <c r="Q232" i="3" s="1"/>
  <c r="O14" i="3"/>
  <c r="N14" i="3" s="1"/>
  <c r="O36" i="3"/>
  <c r="N36" i="3" s="1"/>
  <c r="O57" i="3"/>
  <c r="N57" i="3" s="1"/>
  <c r="O78" i="3"/>
  <c r="N78" i="3" s="1"/>
  <c r="Q78" i="3" s="1"/>
  <c r="O100" i="3"/>
  <c r="N100" i="3" s="1"/>
  <c r="O121" i="3"/>
  <c r="N121" i="3" s="1"/>
  <c r="O142" i="3"/>
  <c r="N142" i="3" s="1"/>
  <c r="O164" i="3"/>
  <c r="N164" i="3" s="1"/>
  <c r="Q164" i="3" s="1"/>
  <c r="O185" i="3"/>
  <c r="N185" i="3" s="1"/>
  <c r="O206" i="3"/>
  <c r="N206" i="3" s="1"/>
  <c r="O228" i="3"/>
  <c r="N228" i="3" s="1"/>
  <c r="O249" i="3"/>
  <c r="N249" i="3" s="1"/>
  <c r="Q249" i="3" s="1"/>
  <c r="O270" i="3"/>
  <c r="N270" i="3" s="1"/>
  <c r="O286" i="3"/>
  <c r="N286" i="3" s="1"/>
  <c r="O302" i="3"/>
  <c r="N302" i="3" s="1"/>
  <c r="O318" i="3"/>
  <c r="N318" i="3" s="1"/>
  <c r="Q318" i="3" s="1"/>
  <c r="O334" i="3"/>
  <c r="N334" i="3" s="1"/>
  <c r="O350" i="3"/>
  <c r="N350" i="3" s="1"/>
  <c r="O366" i="3"/>
  <c r="N366" i="3" s="1"/>
  <c r="O382" i="3"/>
  <c r="N382" i="3" s="1"/>
  <c r="Q382" i="3" s="1"/>
  <c r="O398" i="3"/>
  <c r="N398" i="3" s="1"/>
  <c r="O414" i="3"/>
  <c r="N414" i="3" s="1"/>
  <c r="O430" i="3"/>
  <c r="N430" i="3" s="1"/>
  <c r="O446" i="3"/>
  <c r="N446" i="3" s="1"/>
  <c r="Q446" i="3" s="1"/>
  <c r="O462" i="3"/>
  <c r="N462" i="3" s="1"/>
  <c r="O478" i="3"/>
  <c r="N478" i="3" s="1"/>
  <c r="O21" i="3"/>
  <c r="N21" i="3" s="1"/>
  <c r="O42" i="3"/>
  <c r="N42" i="3" s="1"/>
  <c r="Q42" i="3" s="1"/>
  <c r="O64" i="3"/>
  <c r="N64" i="3" s="1"/>
  <c r="O85" i="3"/>
  <c r="N85" i="3" s="1"/>
  <c r="O106" i="3"/>
  <c r="N106" i="3" s="1"/>
  <c r="O128" i="3"/>
  <c r="N128" i="3" s="1"/>
  <c r="Q128" i="3" s="1"/>
  <c r="O149" i="3"/>
  <c r="N149" i="3" s="1"/>
  <c r="O170" i="3"/>
  <c r="N170" i="3" s="1"/>
  <c r="O192" i="3"/>
  <c r="N192" i="3" s="1"/>
  <c r="O213" i="3"/>
  <c r="N213" i="3" s="1"/>
  <c r="Q213" i="3" s="1"/>
  <c r="O234" i="3"/>
  <c r="N234" i="3" s="1"/>
  <c r="O256" i="3"/>
  <c r="N256" i="3" s="1"/>
  <c r="O275" i="3"/>
  <c r="N275" i="3" s="1"/>
  <c r="O291" i="3"/>
  <c r="N291" i="3" s="1"/>
  <c r="Q291" i="3" s="1"/>
  <c r="O307" i="3"/>
  <c r="N307" i="3" s="1"/>
  <c r="O323" i="3"/>
  <c r="N323" i="3" s="1"/>
  <c r="O339" i="3"/>
  <c r="N339" i="3" s="1"/>
  <c r="O355" i="3"/>
  <c r="N355" i="3" s="1"/>
  <c r="Q355" i="3" s="1"/>
  <c r="O371" i="3"/>
  <c r="N371" i="3" s="1"/>
  <c r="O387" i="3"/>
  <c r="N387" i="3" s="1"/>
  <c r="O403" i="3"/>
  <c r="N403" i="3" s="1"/>
  <c r="O419" i="3"/>
  <c r="N419" i="3" s="1"/>
  <c r="Q419" i="3" s="1"/>
  <c r="O435" i="3"/>
  <c r="N435" i="3" s="1"/>
  <c r="O248" i="3"/>
  <c r="N248" i="3" s="1"/>
  <c r="O317" i="3"/>
  <c r="N317" i="3" s="1"/>
  <c r="O376" i="3"/>
  <c r="N376" i="3" s="1"/>
  <c r="Q376" i="3" s="1"/>
  <c r="O408" i="3"/>
  <c r="N408" i="3" s="1"/>
  <c r="O440" i="3"/>
  <c r="N440" i="3" s="1"/>
  <c r="O472" i="3"/>
  <c r="N472" i="3" s="1"/>
  <c r="O397" i="3"/>
  <c r="N397" i="3" s="1"/>
  <c r="Q397" i="3" s="1"/>
  <c r="O273" i="3"/>
  <c r="N273" i="3" s="1"/>
  <c r="O337" i="3"/>
  <c r="N337" i="3" s="1"/>
  <c r="O385" i="3"/>
  <c r="N385" i="3" s="1"/>
  <c r="O417" i="3"/>
  <c r="N417" i="3" s="1"/>
  <c r="Q417" i="3" s="1"/>
  <c r="O449" i="3"/>
  <c r="N449" i="3" s="1"/>
  <c r="O281" i="3"/>
  <c r="N281" i="3" s="1"/>
  <c r="O437" i="3"/>
  <c r="N437" i="3" s="1"/>
  <c r="O277" i="3"/>
  <c r="N277" i="3" s="1"/>
  <c r="Q277" i="3" s="1"/>
  <c r="O341" i="3"/>
  <c r="N341" i="3" s="1"/>
  <c r="O388" i="3"/>
  <c r="N388" i="3" s="1"/>
  <c r="O420" i="3"/>
  <c r="N420" i="3" s="1"/>
  <c r="O452" i="3"/>
  <c r="N452" i="3" s="1"/>
  <c r="Q452" i="3" s="1"/>
  <c r="O264" i="3"/>
  <c r="N264" i="3" s="1"/>
  <c r="O389" i="3"/>
  <c r="N389" i="3" s="1"/>
  <c r="O469" i="3"/>
  <c r="N469" i="3" s="1"/>
  <c r="O348" i="3"/>
  <c r="N348" i="3" s="1"/>
  <c r="Q348" i="3" s="1"/>
  <c r="O320" i="3"/>
  <c r="N320" i="3" s="1"/>
  <c r="O296" i="3"/>
  <c r="N296" i="3" s="1"/>
  <c r="O268" i="3"/>
  <c r="N268" i="3" s="1"/>
  <c r="O230" i="3"/>
  <c r="N230" i="3" s="1"/>
  <c r="Q230" i="3" s="1"/>
  <c r="O193" i="3"/>
  <c r="N193" i="3" s="1"/>
  <c r="O156" i="3"/>
  <c r="N156" i="3" s="1"/>
  <c r="O118" i="3"/>
  <c r="N118" i="3" s="1"/>
  <c r="O86" i="3"/>
  <c r="N86" i="3" s="1"/>
  <c r="Q86" i="3" s="1"/>
  <c r="O44" i="3"/>
  <c r="N44" i="3" s="1"/>
  <c r="O12" i="3"/>
  <c r="N12" i="3" s="1"/>
  <c r="O471" i="3"/>
  <c r="N471" i="3" s="1"/>
  <c r="O455" i="3"/>
  <c r="N455" i="3" s="1"/>
  <c r="Q455" i="3" s="1"/>
  <c r="O439" i="3"/>
  <c r="N439" i="3" s="1"/>
  <c r="O415" i="3"/>
  <c r="N415" i="3" s="1"/>
  <c r="O395" i="3"/>
  <c r="N395" i="3" s="1"/>
  <c r="O375" i="3"/>
  <c r="N375" i="3" s="1"/>
  <c r="Q375" i="3" s="1"/>
  <c r="O351" i="3"/>
  <c r="N351" i="3" s="1"/>
  <c r="O331" i="3"/>
  <c r="N331" i="3" s="1"/>
  <c r="O311" i="3"/>
  <c r="N311" i="3" s="1"/>
  <c r="O287" i="3"/>
  <c r="N287" i="3" s="1"/>
  <c r="Q287" i="3" s="1"/>
  <c r="O266" i="3"/>
  <c r="N266" i="3" s="1"/>
  <c r="O240" i="3"/>
  <c r="N240" i="3" s="1"/>
  <c r="O208" i="3"/>
  <c r="N208" i="3" s="1"/>
  <c r="Q208" i="3" s="1"/>
  <c r="O181" i="3"/>
  <c r="N181" i="3" s="1"/>
  <c r="P181" i="3" s="1"/>
  <c r="O154" i="3"/>
  <c r="N154" i="3" s="1"/>
  <c r="O122" i="3"/>
  <c r="N122" i="3" s="1"/>
  <c r="O96" i="3"/>
  <c r="N96" i="3" s="1"/>
  <c r="O69" i="3"/>
  <c r="N69" i="3" s="1"/>
  <c r="Q69" i="3" s="1"/>
  <c r="O37" i="3"/>
  <c r="N37" i="3" s="1"/>
  <c r="O10" i="3"/>
  <c r="N10" i="3" s="1"/>
  <c r="O466" i="3"/>
  <c r="N466" i="3" s="1"/>
  <c r="O442" i="3"/>
  <c r="N442" i="3" s="1"/>
  <c r="Q442" i="3" s="1"/>
  <c r="O422" i="3"/>
  <c r="N422" i="3" s="1"/>
  <c r="O402" i="3"/>
  <c r="N402" i="3" s="1"/>
  <c r="O378" i="3"/>
  <c r="N378" i="3" s="1"/>
  <c r="Q378" i="3" s="1"/>
  <c r="O358" i="3"/>
  <c r="N358" i="3" s="1"/>
  <c r="Q358" i="3" s="1"/>
  <c r="O338" i="3"/>
  <c r="N338" i="3" s="1"/>
  <c r="O314" i="3"/>
  <c r="N314" i="3" s="1"/>
  <c r="O294" i="3"/>
  <c r="N294" i="3" s="1"/>
  <c r="O274" i="3"/>
  <c r="N274" i="3" s="1"/>
  <c r="P274" i="3" s="1"/>
  <c r="O244" i="3"/>
  <c r="N244" i="3" s="1"/>
  <c r="O217" i="3"/>
  <c r="N217" i="3" s="1"/>
  <c r="O190" i="3"/>
  <c r="N190" i="3" s="1"/>
  <c r="O158" i="3"/>
  <c r="N158" i="3" s="1"/>
  <c r="P158" i="3" s="1"/>
  <c r="O132" i="3"/>
  <c r="N132" i="3" s="1"/>
  <c r="O105" i="3"/>
  <c r="N105" i="3" s="1"/>
  <c r="O73" i="3"/>
  <c r="N73" i="3" s="1"/>
  <c r="O46" i="3"/>
  <c r="N46" i="3" s="1"/>
  <c r="Q46" i="3" s="1"/>
  <c r="O20" i="3"/>
  <c r="N20" i="3" s="1"/>
  <c r="O226" i="3"/>
  <c r="N226" i="3" s="1"/>
  <c r="O200" i="3"/>
  <c r="N200" i="3" s="1"/>
  <c r="O173" i="3"/>
  <c r="N173" i="3" s="1"/>
  <c r="Q173" i="3" s="1"/>
  <c r="O141" i="3"/>
  <c r="N141" i="3" s="1"/>
  <c r="O114" i="3"/>
  <c r="N114" i="3" s="1"/>
  <c r="O88" i="3"/>
  <c r="N88" i="3" s="1"/>
  <c r="O56" i="3"/>
  <c r="N56" i="3" s="1"/>
  <c r="Q56" i="3" s="1"/>
  <c r="O29" i="3"/>
  <c r="N29" i="3" s="1"/>
  <c r="O479" i="3"/>
  <c r="N479" i="3" s="1"/>
  <c r="O312" i="3"/>
  <c r="N312" i="3" s="1"/>
  <c r="O262" i="3"/>
  <c r="N262" i="3" s="1"/>
  <c r="Q262" i="3" s="1"/>
  <c r="O198" i="3"/>
  <c r="N198" i="3" s="1"/>
  <c r="O124" i="3"/>
  <c r="N124" i="3" s="1"/>
  <c r="O60" i="3"/>
  <c r="N60" i="3" s="1"/>
  <c r="O263" i="3"/>
  <c r="N263" i="3" s="1"/>
  <c r="P263" i="3" s="1"/>
  <c r="O239" i="3"/>
  <c r="N239" i="3" s="1"/>
  <c r="O219" i="3"/>
  <c r="N219" i="3" s="1"/>
  <c r="O199" i="3"/>
  <c r="N199" i="3" s="1"/>
  <c r="O175" i="3"/>
  <c r="N175" i="3" s="1"/>
  <c r="Q175" i="3" s="1"/>
  <c r="O155" i="3"/>
  <c r="N155" i="3" s="1"/>
  <c r="O135" i="3"/>
  <c r="N135" i="3" s="1"/>
  <c r="O111" i="3"/>
  <c r="N111" i="3" s="1"/>
  <c r="O91" i="3"/>
  <c r="N91" i="3" s="1"/>
  <c r="Q91" i="3" s="1"/>
  <c r="O71" i="3"/>
  <c r="N71" i="3" s="1"/>
  <c r="O47" i="3"/>
  <c r="N47" i="3" s="1"/>
  <c r="O27" i="3"/>
  <c r="N27" i="3" s="1"/>
  <c r="O7" i="3"/>
  <c r="N7" i="3" s="1"/>
  <c r="P7" i="3" s="1"/>
  <c r="Q285" i="3"/>
  <c r="P285" i="3"/>
  <c r="P349" i="3"/>
  <c r="Q349" i="3"/>
  <c r="Q392" i="3"/>
  <c r="P392" i="3"/>
  <c r="Q424" i="3"/>
  <c r="P424" i="3"/>
  <c r="Q456" i="3"/>
  <c r="P456" i="3"/>
  <c r="P297" i="3"/>
  <c r="Q297" i="3"/>
  <c r="Q461" i="3"/>
  <c r="P461" i="3"/>
  <c r="Q305" i="3"/>
  <c r="P305" i="3"/>
  <c r="P369" i="3"/>
  <c r="Q369" i="3"/>
  <c r="Q401" i="3"/>
  <c r="P401" i="3"/>
  <c r="Q433" i="3"/>
  <c r="P433" i="3"/>
  <c r="Q465" i="3"/>
  <c r="P465" i="3"/>
  <c r="Q373" i="3"/>
  <c r="P373" i="3"/>
  <c r="Q477" i="3"/>
  <c r="P477" i="3"/>
  <c r="P309" i="3"/>
  <c r="Q309" i="3"/>
  <c r="Q372" i="3"/>
  <c r="P372" i="3"/>
  <c r="Q404" i="3"/>
  <c r="P404" i="3"/>
  <c r="Q436" i="3"/>
  <c r="P436" i="3"/>
  <c r="Q468" i="3"/>
  <c r="P468" i="3"/>
  <c r="P345" i="3"/>
  <c r="Q345" i="3"/>
  <c r="Q429" i="3"/>
  <c r="P429" i="3"/>
  <c r="P364" i="3"/>
  <c r="Q364" i="3"/>
  <c r="Q336" i="3"/>
  <c r="P336" i="3"/>
  <c r="Q308" i="3"/>
  <c r="P308" i="3"/>
  <c r="Q280" i="3"/>
  <c r="P280" i="3"/>
  <c r="Q246" i="3"/>
  <c r="P246" i="3"/>
  <c r="Q214" i="3"/>
  <c r="P214" i="3"/>
  <c r="Q172" i="3"/>
  <c r="P172" i="3"/>
  <c r="Q134" i="3"/>
  <c r="P134" i="3"/>
  <c r="Q102" i="3"/>
  <c r="P102" i="3"/>
  <c r="Q65" i="3"/>
  <c r="P65" i="3"/>
  <c r="Q28" i="3"/>
  <c r="P28" i="3"/>
  <c r="Q2" i="3"/>
  <c r="P2" i="3"/>
  <c r="Q463" i="3"/>
  <c r="P463" i="3"/>
  <c r="Q447" i="3"/>
  <c r="P447" i="3"/>
  <c r="Q431" i="3"/>
  <c r="P431" i="3"/>
  <c r="P415" i="3"/>
  <c r="Q415" i="3"/>
  <c r="P399" i="3"/>
  <c r="Q399" i="3"/>
  <c r="Q383" i="3"/>
  <c r="P383" i="3"/>
  <c r="Q367" i="3"/>
  <c r="P367" i="3"/>
  <c r="Q351" i="3"/>
  <c r="P351" i="3"/>
  <c r="P335" i="3"/>
  <c r="Q335" i="3"/>
  <c r="Q319" i="3"/>
  <c r="P319" i="3"/>
  <c r="Q303" i="3"/>
  <c r="P303" i="3"/>
  <c r="P271" i="3"/>
  <c r="Q271" i="3"/>
  <c r="Q250" i="3"/>
  <c r="P250" i="3"/>
  <c r="P229" i="3"/>
  <c r="Q229" i="3"/>
  <c r="P208" i="3"/>
  <c r="Q186" i="3"/>
  <c r="P186" i="3"/>
  <c r="P165" i="3"/>
  <c r="Q165" i="3"/>
  <c r="Q144" i="3"/>
  <c r="P144" i="3"/>
  <c r="Q122" i="3"/>
  <c r="P122" i="3"/>
  <c r="P101" i="3"/>
  <c r="Q101" i="3"/>
  <c r="Q80" i="3"/>
  <c r="P80" i="3"/>
  <c r="Q58" i="3"/>
  <c r="P58" i="3"/>
  <c r="P37" i="3"/>
  <c r="Q37" i="3"/>
  <c r="Q16" i="3"/>
  <c r="P16" i="3"/>
  <c r="Q474" i="3"/>
  <c r="P474" i="3"/>
  <c r="Q458" i="3"/>
  <c r="P458" i="3"/>
  <c r="Q426" i="3"/>
  <c r="P426" i="3"/>
  <c r="Q410" i="3"/>
  <c r="P410" i="3"/>
  <c r="Q394" i="3"/>
  <c r="P394" i="3"/>
  <c r="P378" i="3"/>
  <c r="Q362" i="3"/>
  <c r="P362" i="3"/>
  <c r="Q346" i="3"/>
  <c r="P346" i="3"/>
  <c r="Q330" i="3"/>
  <c r="P330" i="3"/>
  <c r="Q314" i="3"/>
  <c r="P314" i="3"/>
  <c r="Q298" i="3"/>
  <c r="P298" i="3"/>
  <c r="Q282" i="3"/>
  <c r="P282" i="3"/>
  <c r="P265" i="3"/>
  <c r="Q265" i="3"/>
  <c r="Q244" i="3"/>
  <c r="P244" i="3"/>
  <c r="P222" i="3"/>
  <c r="Q222" i="3"/>
  <c r="P201" i="3"/>
  <c r="Q201" i="3"/>
  <c r="Q180" i="3"/>
  <c r="P180" i="3"/>
  <c r="P137" i="3"/>
  <c r="Q137" i="3"/>
  <c r="Q116" i="3"/>
  <c r="P116" i="3"/>
  <c r="Q94" i="3"/>
  <c r="P94" i="3"/>
  <c r="P73" i="3"/>
  <c r="Q73" i="3"/>
  <c r="Q52" i="3"/>
  <c r="P52" i="3"/>
  <c r="P30" i="3"/>
  <c r="Q30" i="3"/>
  <c r="P9" i="3"/>
  <c r="Q9" i="3"/>
  <c r="Q226" i="3"/>
  <c r="P226" i="3"/>
  <c r="P205" i="3"/>
  <c r="Q205" i="3"/>
  <c r="Q184" i="3"/>
  <c r="P184" i="3"/>
  <c r="P162" i="3"/>
  <c r="Q162" i="3"/>
  <c r="P141" i="3"/>
  <c r="Q141" i="3"/>
  <c r="Q120" i="3"/>
  <c r="P120" i="3"/>
  <c r="P98" i="3"/>
  <c r="Q98" i="3"/>
  <c r="P77" i="3"/>
  <c r="Q77" i="3"/>
  <c r="Q34" i="3"/>
  <c r="P34" i="3"/>
  <c r="P13" i="3"/>
  <c r="Q13" i="3"/>
  <c r="Q352" i="3"/>
  <c r="P352" i="3"/>
  <c r="Q312" i="3"/>
  <c r="P312" i="3"/>
  <c r="Q272" i="3"/>
  <c r="P272" i="3"/>
  <c r="Q225" i="3"/>
  <c r="P225" i="3"/>
  <c r="Q177" i="3"/>
  <c r="P177" i="3"/>
  <c r="Q124" i="3"/>
  <c r="P124" i="3"/>
  <c r="Q70" i="3"/>
  <c r="P70" i="3"/>
  <c r="Q17" i="3"/>
  <c r="P17" i="3"/>
  <c r="Q255" i="3"/>
  <c r="P255" i="3"/>
  <c r="Q239" i="3"/>
  <c r="P239" i="3"/>
  <c r="Q223" i="3"/>
  <c r="P223" i="3"/>
  <c r="Q207" i="3"/>
  <c r="P207" i="3"/>
  <c r="Q191" i="3"/>
  <c r="P191" i="3"/>
  <c r="Q159" i="3"/>
  <c r="P159" i="3"/>
  <c r="P143" i="3"/>
  <c r="Q143" i="3"/>
  <c r="Q127" i="3"/>
  <c r="P127" i="3"/>
  <c r="Q111" i="3"/>
  <c r="P111" i="3"/>
  <c r="Q95" i="3"/>
  <c r="P95" i="3"/>
  <c r="Q79" i="3"/>
  <c r="P79" i="3"/>
  <c r="Q63" i="3"/>
  <c r="P63" i="3"/>
  <c r="Q47" i="3"/>
  <c r="P47" i="3"/>
  <c r="Q31" i="3"/>
  <c r="P31" i="3"/>
  <c r="Q15" i="3"/>
  <c r="P15" i="3"/>
  <c r="K326" i="3"/>
  <c r="M326" i="3" s="1"/>
  <c r="P301" i="3"/>
  <c r="Q301" i="3"/>
  <c r="P365" i="3"/>
  <c r="Q365" i="3"/>
  <c r="Q400" i="3"/>
  <c r="P400" i="3"/>
  <c r="Q432" i="3"/>
  <c r="P432" i="3"/>
  <c r="Q464" i="3"/>
  <c r="P464" i="3"/>
  <c r="P361" i="3"/>
  <c r="Q361" i="3"/>
  <c r="P253" i="3"/>
  <c r="Q253" i="3"/>
  <c r="Q321" i="3"/>
  <c r="P321" i="3"/>
  <c r="Q377" i="3"/>
  <c r="P377" i="3"/>
  <c r="P409" i="3"/>
  <c r="Q409" i="3"/>
  <c r="Q441" i="3"/>
  <c r="P441" i="3"/>
  <c r="Q473" i="3"/>
  <c r="P473" i="3"/>
  <c r="Q405" i="3"/>
  <c r="P405" i="3"/>
  <c r="P258" i="3"/>
  <c r="Q258" i="3"/>
  <c r="P325" i="3"/>
  <c r="Q325" i="3"/>
  <c r="Q380" i="3"/>
  <c r="P380" i="3"/>
  <c r="Q412" i="3"/>
  <c r="P412" i="3"/>
  <c r="Q444" i="3"/>
  <c r="P444" i="3"/>
  <c r="Q476" i="3"/>
  <c r="P476" i="3"/>
  <c r="Q381" i="3"/>
  <c r="P381" i="3"/>
  <c r="Q445" i="3"/>
  <c r="P445" i="3"/>
  <c r="P356" i="3"/>
  <c r="Q356" i="3"/>
  <c r="Q328" i="3"/>
  <c r="P328" i="3"/>
  <c r="Q300" i="3"/>
  <c r="P300" i="3"/>
  <c r="Q276" i="3"/>
  <c r="P276" i="3"/>
  <c r="Q241" i="3"/>
  <c r="P241" i="3"/>
  <c r="Q204" i="3"/>
  <c r="P204" i="3"/>
  <c r="Q166" i="3"/>
  <c r="P166" i="3"/>
  <c r="Q129" i="3"/>
  <c r="P129" i="3"/>
  <c r="Q92" i="3"/>
  <c r="P92" i="3"/>
  <c r="Q54" i="3"/>
  <c r="P54" i="3"/>
  <c r="Q22" i="3"/>
  <c r="P22" i="3"/>
  <c r="Q475" i="3"/>
  <c r="P475" i="3"/>
  <c r="Q459" i="3"/>
  <c r="P459" i="3"/>
  <c r="Q443" i="3"/>
  <c r="P443" i="3"/>
  <c r="Q427" i="3"/>
  <c r="P427" i="3"/>
  <c r="Q411" i="3"/>
  <c r="P411" i="3"/>
  <c r="Q395" i="3"/>
  <c r="P395" i="3"/>
  <c r="Q379" i="3"/>
  <c r="P379" i="3"/>
  <c r="Q363" i="3"/>
  <c r="P363" i="3"/>
  <c r="Q347" i="3"/>
  <c r="P347" i="3"/>
  <c r="Q331" i="3"/>
  <c r="P331" i="3"/>
  <c r="Q315" i="3"/>
  <c r="P315" i="3"/>
  <c r="Q299" i="3"/>
  <c r="P299" i="3"/>
  <c r="Q283" i="3"/>
  <c r="P283" i="3"/>
  <c r="Q266" i="3"/>
  <c r="P266" i="3"/>
  <c r="P245" i="3"/>
  <c r="Q245" i="3"/>
  <c r="Q224" i="3"/>
  <c r="P224" i="3"/>
  <c r="Q202" i="3"/>
  <c r="P202" i="3"/>
  <c r="Q160" i="3"/>
  <c r="P160" i="3"/>
  <c r="Q138" i="3"/>
  <c r="P138" i="3"/>
  <c r="P117" i="3"/>
  <c r="Q117" i="3"/>
  <c r="Q96" i="3"/>
  <c r="P96" i="3"/>
  <c r="Q74" i="3"/>
  <c r="P74" i="3"/>
  <c r="P53" i="3"/>
  <c r="Q53" i="3"/>
  <c r="Q32" i="3"/>
  <c r="P32" i="3"/>
  <c r="Q10" i="3"/>
  <c r="P10" i="3"/>
  <c r="Q470" i="3"/>
  <c r="P470" i="3"/>
  <c r="Q454" i="3"/>
  <c r="P454" i="3"/>
  <c r="P438" i="3"/>
  <c r="Q438" i="3"/>
  <c r="Q422" i="3"/>
  <c r="P422" i="3"/>
  <c r="Q406" i="3"/>
  <c r="P406" i="3"/>
  <c r="Q390" i="3"/>
  <c r="P390" i="3"/>
  <c r="Q374" i="3"/>
  <c r="P374" i="3"/>
  <c r="Q342" i="3"/>
  <c r="P342" i="3"/>
  <c r="Q326" i="3"/>
  <c r="P326" i="3"/>
  <c r="Q310" i="3"/>
  <c r="P310" i="3"/>
  <c r="Q294" i="3"/>
  <c r="P294" i="3"/>
  <c r="Q278" i="3"/>
  <c r="P278" i="3"/>
  <c r="Q260" i="3"/>
  <c r="P260" i="3"/>
  <c r="Q238" i="3"/>
  <c r="P238" i="3"/>
  <c r="P217" i="3"/>
  <c r="Q217" i="3"/>
  <c r="Q196" i="3"/>
  <c r="P196" i="3"/>
  <c r="Q174" i="3"/>
  <c r="P174" i="3"/>
  <c r="P153" i="3"/>
  <c r="Q153" i="3"/>
  <c r="Q132" i="3"/>
  <c r="P132" i="3"/>
  <c r="Q110" i="3"/>
  <c r="P110" i="3"/>
  <c r="P89" i="3"/>
  <c r="Q89" i="3"/>
  <c r="Q68" i="3"/>
  <c r="P68" i="3"/>
  <c r="P25" i="3"/>
  <c r="Q25" i="3"/>
  <c r="Q4" i="3"/>
  <c r="P4" i="3"/>
  <c r="Q221" i="3"/>
  <c r="P221" i="3"/>
  <c r="Q200" i="3"/>
  <c r="P200" i="3"/>
  <c r="Q178" i="3"/>
  <c r="P178" i="3"/>
  <c r="Q157" i="3"/>
  <c r="P157" i="3"/>
  <c r="Q136" i="3"/>
  <c r="P136" i="3"/>
  <c r="Q114" i="3"/>
  <c r="P114" i="3"/>
  <c r="Q93" i="3"/>
  <c r="P93" i="3"/>
  <c r="Q72" i="3"/>
  <c r="P72" i="3"/>
  <c r="Q50" i="3"/>
  <c r="P50" i="3"/>
  <c r="Q29" i="3"/>
  <c r="P29" i="3"/>
  <c r="Q8" i="3"/>
  <c r="P8" i="3"/>
  <c r="Q344" i="3"/>
  <c r="P344" i="3"/>
  <c r="Q304" i="3"/>
  <c r="P304" i="3"/>
  <c r="Q209" i="3"/>
  <c r="P209" i="3"/>
  <c r="Q161" i="3"/>
  <c r="P161" i="3"/>
  <c r="Q113" i="3"/>
  <c r="P113" i="3"/>
  <c r="Q60" i="3"/>
  <c r="P60" i="3"/>
  <c r="Q267" i="3"/>
  <c r="P267" i="3"/>
  <c r="Q251" i="3"/>
  <c r="P251" i="3"/>
  <c r="Q235" i="3"/>
  <c r="P235" i="3"/>
  <c r="Q219" i="3"/>
  <c r="P219" i="3"/>
  <c r="Q203" i="3"/>
  <c r="P203" i="3"/>
  <c r="Q187" i="3"/>
  <c r="P187" i="3"/>
  <c r="Q171" i="3"/>
  <c r="P171" i="3"/>
  <c r="Q155" i="3"/>
  <c r="P155" i="3"/>
  <c r="Q139" i="3"/>
  <c r="P139" i="3"/>
  <c r="Q123" i="3"/>
  <c r="P123" i="3"/>
  <c r="Q107" i="3"/>
  <c r="P107" i="3"/>
  <c r="Q75" i="3"/>
  <c r="P75" i="3"/>
  <c r="Q59" i="3"/>
  <c r="P59" i="3"/>
  <c r="Q43" i="3"/>
  <c r="P43" i="3"/>
  <c r="Q27" i="3"/>
  <c r="P27" i="3"/>
  <c r="Q11" i="3"/>
  <c r="P11" i="3"/>
  <c r="Q248" i="3"/>
  <c r="P248" i="3"/>
  <c r="P317" i="3"/>
  <c r="Q317" i="3"/>
  <c r="Q408" i="3"/>
  <c r="P408" i="3"/>
  <c r="Q440" i="3"/>
  <c r="P440" i="3"/>
  <c r="Q472" i="3"/>
  <c r="P472" i="3"/>
  <c r="Q273" i="3"/>
  <c r="P273" i="3"/>
  <c r="Q337" i="3"/>
  <c r="P337" i="3"/>
  <c r="Q385" i="3"/>
  <c r="P385" i="3"/>
  <c r="Q449" i="3"/>
  <c r="P449" i="3"/>
  <c r="P281" i="3"/>
  <c r="Q281" i="3"/>
  <c r="Q437" i="3"/>
  <c r="P437" i="3"/>
  <c r="Q341" i="3"/>
  <c r="P341" i="3"/>
  <c r="Q388" i="3"/>
  <c r="P388" i="3"/>
  <c r="P420" i="3"/>
  <c r="Q420" i="3"/>
  <c r="Q264" i="3"/>
  <c r="P264" i="3"/>
  <c r="Q389" i="3"/>
  <c r="P389" i="3"/>
  <c r="Q469" i="3"/>
  <c r="P469" i="3"/>
  <c r="Q320" i="3"/>
  <c r="P320" i="3"/>
  <c r="Q296" i="3"/>
  <c r="P296" i="3"/>
  <c r="Q268" i="3"/>
  <c r="P268" i="3"/>
  <c r="Q193" i="3"/>
  <c r="P193" i="3"/>
  <c r="Q156" i="3"/>
  <c r="P156" i="3"/>
  <c r="Q118" i="3"/>
  <c r="P118" i="3"/>
  <c r="Q44" i="3"/>
  <c r="P44" i="3"/>
  <c r="Q12" i="3"/>
  <c r="P12" i="3"/>
  <c r="Q471" i="3"/>
  <c r="P471" i="3"/>
  <c r="Q439" i="3"/>
  <c r="P439" i="3"/>
  <c r="P423" i="3"/>
  <c r="Q423" i="3"/>
  <c r="P407" i="3"/>
  <c r="Q407" i="3"/>
  <c r="Q391" i="3"/>
  <c r="P391" i="3"/>
  <c r="P375" i="3"/>
  <c r="P359" i="3"/>
  <c r="Q359" i="3"/>
  <c r="P343" i="3"/>
  <c r="Q343" i="3"/>
  <c r="Q327" i="3"/>
  <c r="P327" i="3"/>
  <c r="Q311" i="3"/>
  <c r="P311" i="3"/>
  <c r="P295" i="3"/>
  <c r="Q295" i="3"/>
  <c r="P279" i="3"/>
  <c r="Q279" i="3"/>
  <c r="P261" i="3"/>
  <c r="Q261" i="3"/>
  <c r="Q240" i="3"/>
  <c r="P240" i="3"/>
  <c r="Q218" i="3"/>
  <c r="P218" i="3"/>
  <c r="P197" i="3"/>
  <c r="Q197" i="3"/>
  <c r="Q176" i="3"/>
  <c r="P176" i="3"/>
  <c r="Q154" i="3"/>
  <c r="P154" i="3"/>
  <c r="P133" i="3"/>
  <c r="Q133" i="3"/>
  <c r="Q112" i="3"/>
  <c r="P112" i="3"/>
  <c r="Q90" i="3"/>
  <c r="P90" i="3"/>
  <c r="P69" i="3"/>
  <c r="Q48" i="3"/>
  <c r="P48" i="3"/>
  <c r="Q26" i="3"/>
  <c r="P26" i="3"/>
  <c r="P5" i="3"/>
  <c r="Q5" i="3"/>
  <c r="P466" i="3"/>
  <c r="Q466" i="3"/>
  <c r="Q450" i="3"/>
  <c r="P450" i="3"/>
  <c r="Q434" i="3"/>
  <c r="P434" i="3"/>
  <c r="Q418" i="3"/>
  <c r="P418" i="3"/>
  <c r="Q402" i="3"/>
  <c r="P402" i="3"/>
  <c r="Q386" i="3"/>
  <c r="P386" i="3"/>
  <c r="Q370" i="3"/>
  <c r="P370" i="3"/>
  <c r="Q354" i="3"/>
  <c r="P354" i="3"/>
  <c r="P338" i="3"/>
  <c r="Q338" i="3"/>
  <c r="Q322" i="3"/>
  <c r="P322" i="3"/>
  <c r="Q306" i="3"/>
  <c r="P306" i="3"/>
  <c r="P290" i="3"/>
  <c r="Q290" i="3"/>
  <c r="Q274" i="3"/>
  <c r="Q254" i="3"/>
  <c r="P254" i="3"/>
  <c r="P233" i="3"/>
  <c r="Q233" i="3"/>
  <c r="Q212" i="3"/>
  <c r="P212" i="3"/>
  <c r="Q190" i="3"/>
  <c r="P190" i="3"/>
  <c r="P169" i="3"/>
  <c r="Q169" i="3"/>
  <c r="Q148" i="3"/>
  <c r="P148" i="3"/>
  <c r="Q126" i="3"/>
  <c r="P126" i="3"/>
  <c r="P105" i="3"/>
  <c r="Q105" i="3"/>
  <c r="Q84" i="3"/>
  <c r="P84" i="3"/>
  <c r="Q62" i="3"/>
  <c r="P62" i="3"/>
  <c r="P41" i="3"/>
  <c r="Q41" i="3"/>
  <c r="Q20" i="3"/>
  <c r="P20" i="3"/>
  <c r="P237" i="3"/>
  <c r="Q237" i="3"/>
  <c r="Q216" i="3"/>
  <c r="P216" i="3"/>
  <c r="P194" i="3"/>
  <c r="Q194" i="3"/>
  <c r="P173" i="3"/>
  <c r="Q152" i="3"/>
  <c r="P152" i="3"/>
  <c r="Q130" i="3"/>
  <c r="P130" i="3"/>
  <c r="P109" i="3"/>
  <c r="Q109" i="3"/>
  <c r="Q88" i="3"/>
  <c r="P88" i="3"/>
  <c r="Q66" i="3"/>
  <c r="P66" i="3"/>
  <c r="P45" i="3"/>
  <c r="Q45" i="3"/>
  <c r="Q24" i="3"/>
  <c r="P24" i="3"/>
  <c r="Q479" i="3"/>
  <c r="P479" i="3"/>
  <c r="Q332" i="3"/>
  <c r="P332" i="3"/>
  <c r="Q292" i="3"/>
  <c r="P292" i="3"/>
  <c r="Q252" i="3"/>
  <c r="P252" i="3"/>
  <c r="Q198" i="3"/>
  <c r="P198" i="3"/>
  <c r="Q150" i="3"/>
  <c r="P150" i="3"/>
  <c r="Q97" i="3"/>
  <c r="P97" i="3"/>
  <c r="Q49" i="3"/>
  <c r="P49" i="3"/>
  <c r="Q263" i="3"/>
  <c r="P247" i="3"/>
  <c r="Q247" i="3"/>
  <c r="P231" i="3"/>
  <c r="Q231" i="3"/>
  <c r="P215" i="3"/>
  <c r="Q215" i="3"/>
  <c r="Q199" i="3"/>
  <c r="P199" i="3"/>
  <c r="P183" i="3"/>
  <c r="Q183" i="3"/>
  <c r="P167" i="3"/>
  <c r="Q167" i="3"/>
  <c r="Q151" i="3"/>
  <c r="P151" i="3"/>
  <c r="Q135" i="3"/>
  <c r="P135" i="3"/>
  <c r="Q119" i="3"/>
  <c r="P119" i="3"/>
  <c r="Q103" i="3"/>
  <c r="P103" i="3"/>
  <c r="P87" i="3"/>
  <c r="Q87" i="3"/>
  <c r="Q71" i="3"/>
  <c r="P71" i="3"/>
  <c r="Q55" i="3"/>
  <c r="P55" i="3"/>
  <c r="P39" i="3"/>
  <c r="Q39" i="3"/>
  <c r="Q23" i="3"/>
  <c r="P23" i="3"/>
  <c r="Q7" i="3"/>
  <c r="P269" i="3"/>
  <c r="Q269" i="3"/>
  <c r="P333" i="3"/>
  <c r="Q333" i="3"/>
  <c r="Q384" i="3"/>
  <c r="P384" i="3"/>
  <c r="Q416" i="3"/>
  <c r="P416" i="3"/>
  <c r="Q448" i="3"/>
  <c r="P448" i="3"/>
  <c r="Q242" i="3"/>
  <c r="P242" i="3"/>
  <c r="Q421" i="3"/>
  <c r="P421" i="3"/>
  <c r="Q289" i="3"/>
  <c r="P289" i="3"/>
  <c r="P353" i="3"/>
  <c r="Q353" i="3"/>
  <c r="P393" i="3"/>
  <c r="Q393" i="3"/>
  <c r="Q425" i="3"/>
  <c r="P425" i="3"/>
  <c r="Q457" i="3"/>
  <c r="P457" i="3"/>
  <c r="P329" i="3"/>
  <c r="Q329" i="3"/>
  <c r="Q453" i="3"/>
  <c r="P453" i="3"/>
  <c r="P293" i="3"/>
  <c r="Q293" i="3"/>
  <c r="Q357" i="3"/>
  <c r="P357" i="3"/>
  <c r="Q396" i="3"/>
  <c r="P396" i="3"/>
  <c r="Q428" i="3"/>
  <c r="P428" i="3"/>
  <c r="Q460" i="3"/>
  <c r="P460" i="3"/>
  <c r="Q313" i="3"/>
  <c r="P313" i="3"/>
  <c r="Q413" i="3"/>
  <c r="P413" i="3"/>
  <c r="Q368" i="3"/>
  <c r="P368" i="3"/>
  <c r="Q340" i="3"/>
  <c r="P340" i="3"/>
  <c r="Q316" i="3"/>
  <c r="P316" i="3"/>
  <c r="Q288" i="3"/>
  <c r="P288" i="3"/>
  <c r="Q257" i="3"/>
  <c r="P257" i="3"/>
  <c r="Q220" i="3"/>
  <c r="P220" i="3"/>
  <c r="Q182" i="3"/>
  <c r="P182" i="3"/>
  <c r="Q145" i="3"/>
  <c r="P145" i="3"/>
  <c r="Q108" i="3"/>
  <c r="P108" i="3"/>
  <c r="Q76" i="3"/>
  <c r="P76" i="3"/>
  <c r="Q38" i="3"/>
  <c r="P38" i="3"/>
  <c r="Q6" i="3"/>
  <c r="P6" i="3"/>
  <c r="Q467" i="3"/>
  <c r="P467" i="3"/>
  <c r="Q451" i="3"/>
  <c r="P451" i="3"/>
  <c r="Q435" i="3"/>
  <c r="P435" i="3"/>
  <c r="P403" i="3"/>
  <c r="Q403" i="3"/>
  <c r="P387" i="3"/>
  <c r="Q387" i="3"/>
  <c r="Q371" i="3"/>
  <c r="P371" i="3"/>
  <c r="Q339" i="3"/>
  <c r="P339" i="3"/>
  <c r="P323" i="3"/>
  <c r="Q323" i="3"/>
  <c r="P307" i="3"/>
  <c r="Q307" i="3"/>
  <c r="Q275" i="3"/>
  <c r="P275" i="3"/>
  <c r="Q256" i="3"/>
  <c r="P256" i="3"/>
  <c r="Q234" i="3"/>
  <c r="P234" i="3"/>
  <c r="Q192" i="3"/>
  <c r="P192" i="3"/>
  <c r="Q170" i="3"/>
  <c r="P170" i="3"/>
  <c r="Q149" i="3"/>
  <c r="P149" i="3"/>
  <c r="Q106" i="3"/>
  <c r="P106" i="3"/>
  <c r="Q85" i="3"/>
  <c r="P85" i="3"/>
  <c r="Q64" i="3"/>
  <c r="P64" i="3"/>
  <c r="Q21" i="3"/>
  <c r="P21" i="3"/>
  <c r="Q478" i="3"/>
  <c r="P478" i="3"/>
  <c r="Q462" i="3"/>
  <c r="P462" i="3"/>
  <c r="P430" i="3"/>
  <c r="Q430" i="3"/>
  <c r="Q414" i="3"/>
  <c r="P414" i="3"/>
  <c r="Q398" i="3"/>
  <c r="P398" i="3"/>
  <c r="Q366" i="3"/>
  <c r="P366" i="3"/>
  <c r="Q350" i="3"/>
  <c r="P350" i="3"/>
  <c r="Q334" i="3"/>
  <c r="P334" i="3"/>
  <c r="Q302" i="3"/>
  <c r="P302" i="3"/>
  <c r="P286" i="3"/>
  <c r="Q286" i="3"/>
  <c r="Q270" i="3"/>
  <c r="P270" i="3"/>
  <c r="Q228" i="3"/>
  <c r="P228" i="3"/>
  <c r="Q206" i="3"/>
  <c r="P206" i="3"/>
  <c r="Q185" i="3"/>
  <c r="P185" i="3"/>
  <c r="Q142" i="3"/>
  <c r="P142" i="3"/>
  <c r="Q121" i="3"/>
  <c r="P121" i="3"/>
  <c r="Q100" i="3"/>
  <c r="P100" i="3"/>
  <c r="Q57" i="3"/>
  <c r="P57" i="3"/>
  <c r="Q36" i="3"/>
  <c r="P36" i="3"/>
  <c r="Q14" i="3"/>
  <c r="P14" i="3"/>
  <c r="P210" i="3"/>
  <c r="Q210" i="3"/>
  <c r="P189" i="3"/>
  <c r="Q189" i="3"/>
  <c r="Q168" i="3"/>
  <c r="P168" i="3"/>
  <c r="P125" i="3"/>
  <c r="Q125" i="3"/>
  <c r="Q104" i="3"/>
  <c r="P104" i="3"/>
  <c r="Q82" i="3"/>
  <c r="P82" i="3"/>
  <c r="Q40" i="3"/>
  <c r="P40" i="3"/>
  <c r="Q18" i="3"/>
  <c r="P18" i="3"/>
  <c r="Q360" i="3"/>
  <c r="P360" i="3"/>
  <c r="Q284" i="3"/>
  <c r="P284" i="3"/>
  <c r="Q236" i="3"/>
  <c r="P236" i="3"/>
  <c r="Q188" i="3"/>
  <c r="P188" i="3"/>
  <c r="Q81" i="3"/>
  <c r="P81" i="3"/>
  <c r="Q33" i="3"/>
  <c r="P33" i="3"/>
  <c r="P259" i="3"/>
  <c r="Q259" i="3"/>
  <c r="Q227" i="3"/>
  <c r="P227" i="3"/>
  <c r="Q211" i="3"/>
  <c r="P211" i="3"/>
  <c r="P195" i="3"/>
  <c r="Q195" i="3"/>
  <c r="Q163" i="3"/>
  <c r="P163" i="3"/>
  <c r="Q147" i="3"/>
  <c r="P147" i="3"/>
  <c r="Q131" i="3"/>
  <c r="P131" i="3"/>
  <c r="Q99" i="3"/>
  <c r="P99" i="3"/>
  <c r="Q83" i="3"/>
  <c r="P83" i="3"/>
  <c r="Q67" i="3"/>
  <c r="P67" i="3"/>
  <c r="Q35" i="3"/>
  <c r="P35" i="3"/>
  <c r="Q19" i="3"/>
  <c r="P19" i="3"/>
  <c r="Q3" i="3"/>
  <c r="P3" i="3"/>
  <c r="K2" i="3"/>
  <c r="J14" i="3"/>
  <c r="K14" i="3" s="1"/>
  <c r="M14" i="3" s="1"/>
  <c r="L14" i="3"/>
  <c r="L111" i="3"/>
  <c r="J111" i="3"/>
  <c r="K111" i="3" s="1"/>
  <c r="M111" i="3" s="1"/>
  <c r="J141" i="3"/>
  <c r="K141" i="3" s="1"/>
  <c r="M141" i="3" s="1"/>
  <c r="L141" i="3"/>
  <c r="J314" i="3"/>
  <c r="K314" i="3" s="1"/>
  <c r="M314" i="3" s="1"/>
  <c r="L314" i="3"/>
  <c r="L344" i="3"/>
  <c r="J344" i="3"/>
  <c r="K344" i="3" s="1"/>
  <c r="M344" i="3" s="1"/>
  <c r="L357" i="3"/>
  <c r="J357" i="3"/>
  <c r="K357" i="3" s="1"/>
  <c r="M357" i="3" s="1"/>
  <c r="L361" i="3"/>
  <c r="J361" i="3"/>
  <c r="K361" i="3" s="1"/>
  <c r="M361" i="3" s="1"/>
  <c r="L371" i="3"/>
  <c r="J371" i="3"/>
  <c r="K371" i="3" s="1"/>
  <c r="M371" i="3" s="1"/>
  <c r="J381" i="3"/>
  <c r="K381" i="3" s="1"/>
  <c r="M381" i="3" s="1"/>
  <c r="L381" i="3"/>
  <c r="L403" i="3"/>
  <c r="J403" i="3"/>
  <c r="K403" i="3" s="1"/>
  <c r="M403" i="3" s="1"/>
  <c r="J439" i="3"/>
  <c r="K439" i="3" s="1"/>
  <c r="M439" i="3" s="1"/>
  <c r="L439" i="3"/>
  <c r="L467" i="3"/>
  <c r="J467" i="3"/>
  <c r="K467" i="3" s="1"/>
  <c r="M467" i="3" s="1"/>
  <c r="L9" i="3"/>
  <c r="L36" i="3"/>
  <c r="J52" i="3"/>
  <c r="K52" i="3" s="1"/>
  <c r="M52" i="3" s="1"/>
  <c r="L52" i="3"/>
  <c r="L63" i="3"/>
  <c r="J70" i="3"/>
  <c r="K70" i="3" s="1"/>
  <c r="M70" i="3" s="1"/>
  <c r="L70" i="3"/>
  <c r="L77" i="3"/>
  <c r="L84" i="3"/>
  <c r="J95" i="3"/>
  <c r="K95" i="3" s="1"/>
  <c r="M95" i="3" s="1"/>
  <c r="L95" i="3"/>
  <c r="L134" i="3"/>
  <c r="J134" i="3"/>
  <c r="K134" i="3" s="1"/>
  <c r="M134" i="3" s="1"/>
  <c r="L166" i="3"/>
  <c r="J172" i="3"/>
  <c r="K172" i="3" s="1"/>
  <c r="M172" i="3" s="1"/>
  <c r="L172" i="3"/>
  <c r="L208" i="3"/>
  <c r="J212" i="3"/>
  <c r="K212" i="3" s="1"/>
  <c r="M212" i="3" s="1"/>
  <c r="L212" i="3"/>
  <c r="L252" i="3"/>
  <c r="J260" i="3"/>
  <c r="L260" i="3"/>
  <c r="L328" i="3"/>
  <c r="L414" i="3"/>
  <c r="J419" i="3"/>
  <c r="K419" i="3" s="1"/>
  <c r="M419" i="3" s="1"/>
  <c r="J449" i="3"/>
  <c r="K449" i="3" s="1"/>
  <c r="M449" i="3" s="1"/>
  <c r="L449" i="3"/>
  <c r="L478" i="3"/>
  <c r="L13" i="3"/>
  <c r="L20" i="3"/>
  <c r="J31" i="3"/>
  <c r="K31" i="3" s="1"/>
  <c r="M31" i="3" s="1"/>
  <c r="L31" i="3"/>
  <c r="L55" i="3"/>
  <c r="L62" i="3"/>
  <c r="L79" i="3"/>
  <c r="J87" i="3"/>
  <c r="K87" i="3" s="1"/>
  <c r="M87" i="3" s="1"/>
  <c r="L87" i="3"/>
  <c r="J290" i="3"/>
  <c r="K290" i="3" s="1"/>
  <c r="M290" i="3" s="1"/>
  <c r="L290" i="3"/>
  <c r="J291" i="3"/>
  <c r="K291" i="3" s="1"/>
  <c r="M291" i="3" s="1"/>
  <c r="L300" i="3"/>
  <c r="L319" i="3"/>
  <c r="J319" i="3"/>
  <c r="K319" i="3" s="1"/>
  <c r="M319" i="3" s="1"/>
  <c r="L345" i="3"/>
  <c r="J345" i="3"/>
  <c r="K345" i="3" s="1"/>
  <c r="M345" i="3" s="1"/>
  <c r="L356" i="3"/>
  <c r="J356" i="3"/>
  <c r="K356" i="3" s="1"/>
  <c r="M356" i="3" s="1"/>
  <c r="L360" i="3"/>
  <c r="J360" i="3"/>
  <c r="K360" i="3" s="1"/>
  <c r="M360" i="3" s="1"/>
  <c r="L389" i="3"/>
  <c r="J389" i="3"/>
  <c r="K389" i="3" s="1"/>
  <c r="M389" i="3" s="1"/>
  <c r="J413" i="3"/>
  <c r="K413" i="3" s="1"/>
  <c r="M413" i="3" s="1"/>
  <c r="L430" i="3"/>
  <c r="J477" i="3"/>
  <c r="K477" i="3" s="1"/>
  <c r="M477" i="3" s="1"/>
  <c r="L15" i="3"/>
  <c r="J23" i="3"/>
  <c r="K23" i="3" s="1"/>
  <c r="M23" i="3" s="1"/>
  <c r="L23" i="3"/>
  <c r="L54" i="3"/>
  <c r="J61" i="3"/>
  <c r="K61" i="3" s="1"/>
  <c r="M61" i="3" s="1"/>
  <c r="L69" i="3"/>
  <c r="J78" i="3"/>
  <c r="K78" i="3" s="1"/>
  <c r="M78" i="3" s="1"/>
  <c r="L78" i="3"/>
  <c r="L102" i="3"/>
  <c r="L121" i="3"/>
  <c r="J129" i="3"/>
  <c r="K129" i="3" s="1"/>
  <c r="M129" i="3" s="1"/>
  <c r="L129" i="3"/>
  <c r="L188" i="3"/>
  <c r="J196" i="3"/>
  <c r="L196" i="3"/>
  <c r="L230" i="3"/>
  <c r="J236" i="3"/>
  <c r="K236" i="3" s="1"/>
  <c r="M236" i="3" s="1"/>
  <c r="L236" i="3"/>
  <c r="J393" i="3"/>
  <c r="L393" i="3"/>
  <c r="J429" i="3"/>
  <c r="K429" i="3" s="1"/>
  <c r="M429" i="3" s="1"/>
  <c r="J453" i="3"/>
  <c r="J457" i="3"/>
  <c r="L457" i="3"/>
  <c r="L145" i="3"/>
  <c r="L156" i="3"/>
  <c r="L176" i="3"/>
  <c r="L198" i="3"/>
  <c r="L220" i="3"/>
  <c r="L240" i="3"/>
  <c r="L262" i="3"/>
  <c r="L304" i="3"/>
  <c r="J311" i="3"/>
  <c r="K311" i="3" s="1"/>
  <c r="M311" i="3" s="1"/>
  <c r="L316" i="3"/>
  <c r="L341" i="3"/>
  <c r="J367" i="3"/>
  <c r="K367" i="3" s="1"/>
  <c r="M367" i="3" s="1"/>
  <c r="J368" i="3"/>
  <c r="K368" i="3" s="1"/>
  <c r="M368" i="3" s="1"/>
  <c r="J385" i="3"/>
  <c r="K385" i="3" s="1"/>
  <c r="M385" i="3" s="1"/>
  <c r="J392" i="3"/>
  <c r="L398" i="3"/>
  <c r="L438" i="3"/>
  <c r="L446" i="3"/>
  <c r="L462" i="3"/>
  <c r="L17" i="3"/>
  <c r="J17" i="3"/>
  <c r="K17" i="3" s="1"/>
  <c r="M17" i="3" s="1"/>
  <c r="J26" i="3"/>
  <c r="K26" i="3" s="1"/>
  <c r="M26" i="3" s="1"/>
  <c r="L26" i="3"/>
  <c r="L33" i="3"/>
  <c r="J33" i="3"/>
  <c r="K33" i="3" s="1"/>
  <c r="M33" i="3" s="1"/>
  <c r="L49" i="3"/>
  <c r="J49" i="3"/>
  <c r="K49" i="3" s="1"/>
  <c r="M49" i="3" s="1"/>
  <c r="J58" i="3"/>
  <c r="K58" i="3" s="1"/>
  <c r="M58" i="3" s="1"/>
  <c r="L58" i="3"/>
  <c r="L65" i="3"/>
  <c r="J65" i="3"/>
  <c r="K65" i="3" s="1"/>
  <c r="M65" i="3" s="1"/>
  <c r="L81" i="3"/>
  <c r="J81" i="3"/>
  <c r="K81" i="3" s="1"/>
  <c r="M81" i="3" s="1"/>
  <c r="L97" i="3"/>
  <c r="J97" i="3"/>
  <c r="K97" i="3" s="1"/>
  <c r="M97" i="3" s="1"/>
  <c r="J110" i="3"/>
  <c r="K110" i="3" s="1"/>
  <c r="M110" i="3" s="1"/>
  <c r="L110" i="3"/>
  <c r="J35" i="3"/>
  <c r="K35" i="3" s="1"/>
  <c r="M35" i="3" s="1"/>
  <c r="L106" i="3"/>
  <c r="J42" i="3"/>
  <c r="K42" i="3" s="1"/>
  <c r="M42" i="3" s="1"/>
  <c r="L42" i="3"/>
  <c r="J74" i="3"/>
  <c r="K74" i="3" s="1"/>
  <c r="M74" i="3" s="1"/>
  <c r="L74" i="3"/>
  <c r="J90" i="3"/>
  <c r="K90" i="3" s="1"/>
  <c r="M90" i="3" s="1"/>
  <c r="L90" i="3"/>
  <c r="J182" i="3"/>
  <c r="K182" i="3" s="1"/>
  <c r="M182" i="3" s="1"/>
  <c r="L182" i="3"/>
  <c r="J214" i="3"/>
  <c r="K214" i="3" s="1"/>
  <c r="M214" i="3" s="1"/>
  <c r="L214" i="3"/>
  <c r="J246" i="3"/>
  <c r="K246" i="3" s="1"/>
  <c r="M246" i="3" s="1"/>
  <c r="L246" i="3"/>
  <c r="J302" i="3"/>
  <c r="K302" i="3" s="1"/>
  <c r="M302" i="3" s="1"/>
  <c r="L302" i="3"/>
  <c r="L335" i="3"/>
  <c r="J335" i="3"/>
  <c r="K335" i="3" s="1"/>
  <c r="M335" i="3" s="1"/>
  <c r="L353" i="3"/>
  <c r="J353" i="3"/>
  <c r="K353" i="3" s="1"/>
  <c r="M353" i="3" s="1"/>
  <c r="J402" i="3"/>
  <c r="K402" i="3" s="1"/>
  <c r="M402" i="3" s="1"/>
  <c r="L402" i="3"/>
  <c r="J447" i="3"/>
  <c r="K447" i="3" s="1"/>
  <c r="M447" i="3" s="1"/>
  <c r="L447" i="3"/>
  <c r="L455" i="3"/>
  <c r="J455" i="3"/>
  <c r="K455" i="3" s="1"/>
  <c r="M455" i="3" s="1"/>
  <c r="J19" i="3"/>
  <c r="K19" i="3" s="1"/>
  <c r="M19" i="3" s="1"/>
  <c r="J51" i="3"/>
  <c r="K51" i="3" s="1"/>
  <c r="M51" i="3" s="1"/>
  <c r="J67" i="3"/>
  <c r="K67" i="3" s="1"/>
  <c r="M67" i="3" s="1"/>
  <c r="J83" i="3"/>
  <c r="K83" i="3" s="1"/>
  <c r="M83" i="3" s="1"/>
  <c r="J99" i="3"/>
  <c r="K99" i="3" s="1"/>
  <c r="M99" i="3" s="1"/>
  <c r="J114" i="3"/>
  <c r="K114" i="3" s="1"/>
  <c r="M114" i="3" s="1"/>
  <c r="L114" i="3"/>
  <c r="J126" i="3"/>
  <c r="K126" i="3" s="1"/>
  <c r="M126" i="3" s="1"/>
  <c r="L133" i="3"/>
  <c r="L138" i="3"/>
  <c r="J138" i="3"/>
  <c r="K138" i="3" s="1"/>
  <c r="M138" i="3" s="1"/>
  <c r="L168" i="3"/>
  <c r="J170" i="3"/>
  <c r="K170" i="3" s="1"/>
  <c r="M170" i="3" s="1"/>
  <c r="L170" i="3"/>
  <c r="L200" i="3"/>
  <c r="J202" i="3"/>
  <c r="K202" i="3" s="1"/>
  <c r="M202" i="3" s="1"/>
  <c r="L202" i="3"/>
  <c r="L232" i="3"/>
  <c r="J234" i="3"/>
  <c r="K234" i="3" s="1"/>
  <c r="M234" i="3" s="1"/>
  <c r="L234" i="3"/>
  <c r="L264" i="3"/>
  <c r="J268" i="3"/>
  <c r="K268" i="3" s="1"/>
  <c r="M268" i="3" s="1"/>
  <c r="L268" i="3"/>
  <c r="L295" i="3"/>
  <c r="J295" i="3"/>
  <c r="K295" i="3" s="1"/>
  <c r="M295" i="3" s="1"/>
  <c r="J324" i="3"/>
  <c r="K324" i="3" s="1"/>
  <c r="M324" i="3" s="1"/>
  <c r="L324" i="3"/>
  <c r="J337" i="3"/>
  <c r="K337" i="3" s="1"/>
  <c r="M337" i="3" s="1"/>
  <c r="J343" i="3"/>
  <c r="K343" i="3" s="1"/>
  <c r="M343" i="3" s="1"/>
  <c r="L343" i="3"/>
  <c r="J407" i="3"/>
  <c r="K407" i="3" s="1"/>
  <c r="M407" i="3" s="1"/>
  <c r="L422" i="3"/>
  <c r="J425" i="3"/>
  <c r="K425" i="3" s="1"/>
  <c r="M425" i="3" s="1"/>
  <c r="L425" i="3"/>
  <c r="L441" i="3"/>
  <c r="L443" i="3"/>
  <c r="J443" i="3"/>
  <c r="K443" i="3" s="1"/>
  <c r="M443" i="3" s="1"/>
  <c r="J463" i="3"/>
  <c r="L463" i="3"/>
  <c r="L12" i="3"/>
  <c r="J18" i="3"/>
  <c r="K18" i="3" s="1"/>
  <c r="M18" i="3" s="1"/>
  <c r="L18" i="3"/>
  <c r="L25" i="3"/>
  <c r="J25" i="3"/>
  <c r="K25" i="3" s="1"/>
  <c r="M25" i="3" s="1"/>
  <c r="L28" i="3"/>
  <c r="J34" i="3"/>
  <c r="K34" i="3" s="1"/>
  <c r="M34" i="3" s="1"/>
  <c r="L34" i="3"/>
  <c r="L41" i="3"/>
  <c r="J41" i="3"/>
  <c r="K41" i="3" s="1"/>
  <c r="M41" i="3" s="1"/>
  <c r="L44" i="3"/>
  <c r="J50" i="3"/>
  <c r="K50" i="3" s="1"/>
  <c r="M50" i="3" s="1"/>
  <c r="L50" i="3"/>
  <c r="L57" i="3"/>
  <c r="J57" i="3"/>
  <c r="K57" i="3" s="1"/>
  <c r="M57" i="3" s="1"/>
  <c r="L60" i="3"/>
  <c r="J66" i="3"/>
  <c r="K66" i="3" s="1"/>
  <c r="M66" i="3" s="1"/>
  <c r="L66" i="3"/>
  <c r="L73" i="3"/>
  <c r="J73" i="3"/>
  <c r="K73" i="3" s="1"/>
  <c r="M73" i="3" s="1"/>
  <c r="L76" i="3"/>
  <c r="J82" i="3"/>
  <c r="K82" i="3" s="1"/>
  <c r="M82" i="3" s="1"/>
  <c r="L82" i="3"/>
  <c r="L89" i="3"/>
  <c r="J89" i="3"/>
  <c r="K89" i="3" s="1"/>
  <c r="M89" i="3" s="1"/>
  <c r="L92" i="3"/>
  <c r="J98" i="3"/>
  <c r="K98" i="3" s="1"/>
  <c r="M98" i="3" s="1"/>
  <c r="L98" i="3"/>
  <c r="J105" i="3"/>
  <c r="K105" i="3" s="1"/>
  <c r="M105" i="3" s="1"/>
  <c r="J125" i="3"/>
  <c r="K125" i="3" s="1"/>
  <c r="M125" i="3" s="1"/>
  <c r="L125" i="3"/>
  <c r="L158" i="3"/>
  <c r="J160" i="3"/>
  <c r="K160" i="3" s="1"/>
  <c r="M160" i="3" s="1"/>
  <c r="L160" i="3"/>
  <c r="L190" i="3"/>
  <c r="J192" i="3"/>
  <c r="L192" i="3"/>
  <c r="L222" i="3"/>
  <c r="J224" i="3"/>
  <c r="K224" i="3" s="1"/>
  <c r="M224" i="3" s="1"/>
  <c r="L224" i="3"/>
  <c r="L254" i="3"/>
  <c r="J256" i="3"/>
  <c r="K256" i="3" s="1"/>
  <c r="M256" i="3" s="1"/>
  <c r="L256" i="3"/>
  <c r="J292" i="3"/>
  <c r="K292" i="3" s="1"/>
  <c r="M292" i="3" s="1"/>
  <c r="L292" i="3"/>
  <c r="J318" i="3"/>
  <c r="K318" i="3" s="1"/>
  <c r="M318" i="3" s="1"/>
  <c r="L318" i="3"/>
  <c r="J330" i="3"/>
  <c r="K330" i="3" s="1"/>
  <c r="M330" i="3" s="1"/>
  <c r="L330" i="3"/>
  <c r="L336" i="3"/>
  <c r="J336" i="3"/>
  <c r="K336" i="3" s="1"/>
  <c r="M336" i="3" s="1"/>
  <c r="J373" i="3"/>
  <c r="K373" i="3" s="1"/>
  <c r="M373" i="3" s="1"/>
  <c r="J384" i="3"/>
  <c r="K384" i="3" s="1"/>
  <c r="M384" i="3" s="1"/>
  <c r="J395" i="3"/>
  <c r="K395" i="3" s="1"/>
  <c r="M395" i="3" s="1"/>
  <c r="L399" i="3"/>
  <c r="L401" i="3"/>
  <c r="J401" i="3"/>
  <c r="K401" i="3" s="1"/>
  <c r="M401" i="3" s="1"/>
  <c r="J406" i="3"/>
  <c r="K406" i="3" s="1"/>
  <c r="M406" i="3" s="1"/>
  <c r="L406" i="3"/>
  <c r="L418" i="3"/>
  <c r="L421" i="3"/>
  <c r="J421" i="3"/>
  <c r="K421" i="3" s="1"/>
  <c r="M421" i="3" s="1"/>
  <c r="J437" i="3"/>
  <c r="K437" i="3" s="1"/>
  <c r="M437" i="3" s="1"/>
  <c r="J459" i="3"/>
  <c r="L4" i="3"/>
  <c r="J4" i="3"/>
  <c r="K4" i="3" s="1"/>
  <c r="M4" i="3" s="1"/>
  <c r="L5" i="3"/>
  <c r="J11" i="3"/>
  <c r="K11" i="3" s="1"/>
  <c r="M11" i="3" s="1"/>
  <c r="J27" i="3"/>
  <c r="K27" i="3" s="1"/>
  <c r="M27" i="3" s="1"/>
  <c r="J43" i="3"/>
  <c r="K43" i="3" s="1"/>
  <c r="M43" i="3" s="1"/>
  <c r="J59" i="3"/>
  <c r="K59" i="3" s="1"/>
  <c r="M59" i="3" s="1"/>
  <c r="J75" i="3"/>
  <c r="K75" i="3" s="1"/>
  <c r="M75" i="3" s="1"/>
  <c r="J91" i="3"/>
  <c r="K91" i="3" s="1"/>
  <c r="M91" i="3" s="1"/>
  <c r="J104" i="3"/>
  <c r="K104" i="3" s="1"/>
  <c r="M104" i="3" s="1"/>
  <c r="L104" i="3"/>
  <c r="L113" i="3"/>
  <c r="J113" i="3"/>
  <c r="K113" i="3" s="1"/>
  <c r="M113" i="3" s="1"/>
  <c r="L118" i="3"/>
  <c r="J118" i="3"/>
  <c r="K118" i="3" s="1"/>
  <c r="M118" i="3" s="1"/>
  <c r="L146" i="3"/>
  <c r="J146" i="3"/>
  <c r="K146" i="3" s="1"/>
  <c r="M146" i="3" s="1"/>
  <c r="L150" i="3"/>
  <c r="J150" i="3"/>
  <c r="K150" i="3" s="1"/>
  <c r="M150" i="3" s="1"/>
  <c r="J178" i="3"/>
  <c r="K178" i="3" s="1"/>
  <c r="M178" i="3" s="1"/>
  <c r="L178" i="3"/>
  <c r="J210" i="3"/>
  <c r="K210" i="3" s="1"/>
  <c r="M210" i="3" s="1"/>
  <c r="L210" i="3"/>
  <c r="J242" i="3"/>
  <c r="K242" i="3" s="1"/>
  <c r="M242" i="3" s="1"/>
  <c r="L242" i="3"/>
  <c r="L269" i="3"/>
  <c r="J269" i="3"/>
  <c r="K269" i="3" s="1"/>
  <c r="M269" i="3" s="1"/>
  <c r="L280" i="3"/>
  <c r="J284" i="3"/>
  <c r="K284" i="3" s="1"/>
  <c r="M284" i="3" s="1"/>
  <c r="L284" i="3"/>
  <c r="J306" i="3"/>
  <c r="K306" i="3" s="1"/>
  <c r="M306" i="3" s="1"/>
  <c r="L306" i="3"/>
  <c r="J307" i="3"/>
  <c r="K307" i="3" s="1"/>
  <c r="M307" i="3" s="1"/>
  <c r="L310" i="3"/>
  <c r="L327" i="3"/>
  <c r="J327" i="3"/>
  <c r="J349" i="3"/>
  <c r="K349" i="3" s="1"/>
  <c r="M349" i="3" s="1"/>
  <c r="L349" i="3"/>
  <c r="J359" i="3"/>
  <c r="K359" i="3" s="1"/>
  <c r="M359" i="3" s="1"/>
  <c r="L359" i="3"/>
  <c r="J372" i="3"/>
  <c r="K372" i="3" s="1"/>
  <c r="M372" i="3" s="1"/>
  <c r="L380" i="3"/>
  <c r="J383" i="3"/>
  <c r="K383" i="3" s="1"/>
  <c r="M383" i="3" s="1"/>
  <c r="J410" i="3"/>
  <c r="L410" i="3"/>
  <c r="J417" i="3"/>
  <c r="K417" i="3" s="1"/>
  <c r="M417" i="3" s="1"/>
  <c r="J426" i="3"/>
  <c r="L426" i="3"/>
  <c r="L471" i="3"/>
  <c r="J471" i="3"/>
  <c r="K471" i="3" s="1"/>
  <c r="M471" i="3" s="1"/>
  <c r="J474" i="3"/>
  <c r="K474" i="3" s="1"/>
  <c r="M474" i="3" s="1"/>
  <c r="L474" i="3"/>
  <c r="L130" i="3"/>
  <c r="J130" i="3"/>
  <c r="K130" i="3" s="1"/>
  <c r="M130" i="3" s="1"/>
  <c r="J162" i="3"/>
  <c r="K162" i="3" s="1"/>
  <c r="M162" i="3" s="1"/>
  <c r="L162" i="3"/>
  <c r="J194" i="3"/>
  <c r="K194" i="3" s="1"/>
  <c r="M194" i="3" s="1"/>
  <c r="L194" i="3"/>
  <c r="J226" i="3"/>
  <c r="K226" i="3" s="1"/>
  <c r="M226" i="3" s="1"/>
  <c r="L226" i="3"/>
  <c r="J258" i="3"/>
  <c r="K258" i="3" s="1"/>
  <c r="M258" i="3" s="1"/>
  <c r="L258" i="3"/>
  <c r="J288" i="3"/>
  <c r="L288" i="3"/>
  <c r="J312" i="3"/>
  <c r="K312" i="3" s="1"/>
  <c r="M312" i="3" s="1"/>
  <c r="L312" i="3"/>
  <c r="L394" i="3"/>
  <c r="J394" i="3"/>
  <c r="K394" i="3" s="1"/>
  <c r="M394" i="3" s="1"/>
  <c r="J458" i="3"/>
  <c r="K458" i="3" s="1"/>
  <c r="M458" i="3" s="1"/>
  <c r="L458" i="3"/>
  <c r="J465" i="3"/>
  <c r="K465" i="3" s="1"/>
  <c r="M465" i="3" s="1"/>
  <c r="L466" i="3"/>
  <c r="L470" i="3"/>
  <c r="L3" i="3"/>
  <c r="L16" i="3"/>
  <c r="L24" i="3"/>
  <c r="L32" i="3"/>
  <c r="L40" i="3"/>
  <c r="L48" i="3"/>
  <c r="L56" i="3"/>
  <c r="L64" i="3"/>
  <c r="L72" i="3"/>
  <c r="L80" i="3"/>
  <c r="L88" i="3"/>
  <c r="L96" i="3"/>
  <c r="J103" i="3"/>
  <c r="K103" i="3" s="1"/>
  <c r="M103" i="3" s="1"/>
  <c r="L109" i="3"/>
  <c r="L112" i="3"/>
  <c r="L117" i="3"/>
  <c r="L122" i="3"/>
  <c r="J122" i="3"/>
  <c r="K122" i="3" s="1"/>
  <c r="M122" i="3" s="1"/>
  <c r="J142" i="3"/>
  <c r="K142" i="3" s="1"/>
  <c r="M142" i="3" s="1"/>
  <c r="L149" i="3"/>
  <c r="L154" i="3"/>
  <c r="J154" i="3"/>
  <c r="K154" i="3" s="1"/>
  <c r="M154" i="3" s="1"/>
  <c r="L174" i="3"/>
  <c r="L184" i="3"/>
  <c r="J186" i="3"/>
  <c r="K186" i="3" s="1"/>
  <c r="M186" i="3" s="1"/>
  <c r="L186" i="3"/>
  <c r="L206" i="3"/>
  <c r="L216" i="3"/>
  <c r="J218" i="3"/>
  <c r="K218" i="3" s="1"/>
  <c r="M218" i="3" s="1"/>
  <c r="L218" i="3"/>
  <c r="L238" i="3"/>
  <c r="L248" i="3"/>
  <c r="J250" i="3"/>
  <c r="K250" i="3" s="1"/>
  <c r="M250" i="3" s="1"/>
  <c r="L250" i="3"/>
  <c r="L272" i="3"/>
  <c r="L296" i="3"/>
  <c r="J298" i="3"/>
  <c r="K298" i="3" s="1"/>
  <c r="M298" i="3" s="1"/>
  <c r="L298" i="3"/>
  <c r="L320" i="3"/>
  <c r="J322" i="3"/>
  <c r="K322" i="3" s="1"/>
  <c r="M322" i="3" s="1"/>
  <c r="L322" i="3"/>
  <c r="J323" i="3"/>
  <c r="K323" i="3" s="1"/>
  <c r="M323" i="3" s="1"/>
  <c r="L326" i="3"/>
  <c r="L332" i="3"/>
  <c r="L348" i="3"/>
  <c r="J351" i="3"/>
  <c r="K351" i="3" s="1"/>
  <c r="M351" i="3" s="1"/>
  <c r="J352" i="3"/>
  <c r="K352" i="3" s="1"/>
  <c r="M352" i="3" s="1"/>
  <c r="L365" i="3"/>
  <c r="J369" i="3"/>
  <c r="K369" i="3" s="1"/>
  <c r="M369" i="3" s="1"/>
  <c r="J405" i="3"/>
  <c r="K405" i="3" s="1"/>
  <c r="M405" i="3" s="1"/>
  <c r="L409" i="3"/>
  <c r="J427" i="3"/>
  <c r="K427" i="3" s="1"/>
  <c r="M427" i="3" s="1"/>
  <c r="L431" i="3"/>
  <c r="J442" i="3"/>
  <c r="L442" i="3"/>
  <c r="L450" i="3"/>
  <c r="L454" i="3"/>
  <c r="J469" i="3"/>
  <c r="L473" i="3"/>
  <c r="J143" i="3"/>
  <c r="K143" i="3" s="1"/>
  <c r="M143" i="3" s="1"/>
  <c r="L143" i="3"/>
  <c r="L408" i="3"/>
  <c r="J408" i="3"/>
  <c r="K408" i="3" s="1"/>
  <c r="M408" i="3" s="1"/>
  <c r="L424" i="3"/>
  <c r="J424" i="3"/>
  <c r="K424" i="3" s="1"/>
  <c r="M424" i="3" s="1"/>
  <c r="L440" i="3"/>
  <c r="J440" i="3"/>
  <c r="K440" i="3" s="1"/>
  <c r="M440" i="3" s="1"/>
  <c r="L456" i="3"/>
  <c r="J456" i="3"/>
  <c r="K456" i="3" s="1"/>
  <c r="M456" i="3" s="1"/>
  <c r="L472" i="3"/>
  <c r="J472" i="3"/>
  <c r="K472" i="3" s="1"/>
  <c r="M472" i="3" s="1"/>
  <c r="W6" i="3"/>
  <c r="L179" i="3"/>
  <c r="J179" i="3"/>
  <c r="K179" i="3" s="1"/>
  <c r="M179" i="3" s="1"/>
  <c r="L187" i="3"/>
  <c r="J187" i="3"/>
  <c r="K187" i="3" s="1"/>
  <c r="M187" i="3" s="1"/>
  <c r="L195" i="3"/>
  <c r="J195" i="3"/>
  <c r="K195" i="3" s="1"/>
  <c r="M195" i="3" s="1"/>
  <c r="L211" i="3"/>
  <c r="J211" i="3"/>
  <c r="K211" i="3" s="1"/>
  <c r="M211" i="3" s="1"/>
  <c r="J127" i="3"/>
  <c r="K127" i="3" s="1"/>
  <c r="M127" i="3" s="1"/>
  <c r="L127" i="3"/>
  <c r="L8" i="3"/>
  <c r="J123" i="3"/>
  <c r="K123" i="3" s="1"/>
  <c r="M123" i="3" s="1"/>
  <c r="L123" i="3"/>
  <c r="J139" i="3"/>
  <c r="K139" i="3" s="1"/>
  <c r="M139" i="3" s="1"/>
  <c r="L139" i="3"/>
  <c r="L155" i="3"/>
  <c r="J155" i="3"/>
  <c r="K155" i="3" s="1"/>
  <c r="M155" i="3" s="1"/>
  <c r="L163" i="3"/>
  <c r="J163" i="3"/>
  <c r="K163" i="3" s="1"/>
  <c r="M163" i="3" s="1"/>
  <c r="L171" i="3"/>
  <c r="J171" i="3"/>
  <c r="K171" i="3" s="1"/>
  <c r="M171" i="3" s="1"/>
  <c r="L203" i="3"/>
  <c r="J203" i="3"/>
  <c r="K203" i="3" s="1"/>
  <c r="M203" i="3" s="1"/>
  <c r="L219" i="3"/>
  <c r="J219" i="3"/>
  <c r="K219" i="3" s="1"/>
  <c r="M219" i="3" s="1"/>
  <c r="L227" i="3"/>
  <c r="J227" i="3"/>
  <c r="K227" i="3" s="1"/>
  <c r="M227" i="3" s="1"/>
  <c r="L235" i="3"/>
  <c r="J235" i="3"/>
  <c r="K235" i="3" s="1"/>
  <c r="M235" i="3" s="1"/>
  <c r="L243" i="3"/>
  <c r="J243" i="3"/>
  <c r="K243" i="3" s="1"/>
  <c r="M243" i="3" s="1"/>
  <c r="L251" i="3"/>
  <c r="J251" i="3"/>
  <c r="K251" i="3" s="1"/>
  <c r="M251" i="3" s="1"/>
  <c r="L259" i="3"/>
  <c r="J259" i="3"/>
  <c r="K259" i="3" s="1"/>
  <c r="M259" i="3" s="1"/>
  <c r="L281" i="3"/>
  <c r="J281" i="3"/>
  <c r="K281" i="3" s="1"/>
  <c r="M281" i="3" s="1"/>
  <c r="L301" i="3"/>
  <c r="J301" i="3"/>
  <c r="K301" i="3" s="1"/>
  <c r="M301" i="3" s="1"/>
  <c r="L386" i="3"/>
  <c r="J386" i="3"/>
  <c r="K386" i="3" s="1"/>
  <c r="M386" i="3" s="1"/>
  <c r="J119" i="3"/>
  <c r="K119" i="3" s="1"/>
  <c r="M119" i="3" s="1"/>
  <c r="L119" i="3"/>
  <c r="L317" i="3"/>
  <c r="J317" i="3"/>
  <c r="K317" i="3" s="1"/>
  <c r="M317" i="3" s="1"/>
  <c r="L10" i="3"/>
  <c r="J135" i="3"/>
  <c r="K135" i="3" s="1"/>
  <c r="M135" i="3" s="1"/>
  <c r="L135" i="3"/>
  <c r="J151" i="3"/>
  <c r="K151" i="3" s="1"/>
  <c r="M151" i="3" s="1"/>
  <c r="L151" i="3"/>
  <c r="J266" i="3"/>
  <c r="K266" i="3" s="1"/>
  <c r="M266" i="3" s="1"/>
  <c r="L266" i="3"/>
  <c r="J131" i="3"/>
  <c r="K131" i="3" s="1"/>
  <c r="M131" i="3" s="1"/>
  <c r="L131" i="3"/>
  <c r="J147" i="3"/>
  <c r="K147" i="3" s="1"/>
  <c r="M147" i="3" s="1"/>
  <c r="L147" i="3"/>
  <c r="L159" i="3"/>
  <c r="J159" i="3"/>
  <c r="K159" i="3" s="1"/>
  <c r="M159" i="3" s="1"/>
  <c r="L167" i="3"/>
  <c r="J167" i="3"/>
  <c r="K167" i="3" s="1"/>
  <c r="M167" i="3" s="1"/>
  <c r="L175" i="3"/>
  <c r="J175" i="3"/>
  <c r="K175" i="3" s="1"/>
  <c r="M175" i="3" s="1"/>
  <c r="L183" i="3"/>
  <c r="J183" i="3"/>
  <c r="K183" i="3" s="1"/>
  <c r="M183" i="3" s="1"/>
  <c r="L191" i="3"/>
  <c r="J191" i="3"/>
  <c r="K191" i="3" s="1"/>
  <c r="M191" i="3" s="1"/>
  <c r="L199" i="3"/>
  <c r="J199" i="3"/>
  <c r="K199" i="3" s="1"/>
  <c r="M199" i="3" s="1"/>
  <c r="L207" i="3"/>
  <c r="J207" i="3"/>
  <c r="K207" i="3" s="1"/>
  <c r="M207" i="3" s="1"/>
  <c r="L215" i="3"/>
  <c r="J215" i="3"/>
  <c r="K215" i="3" s="1"/>
  <c r="M215" i="3" s="1"/>
  <c r="L223" i="3"/>
  <c r="J223" i="3"/>
  <c r="K223" i="3" s="1"/>
  <c r="M223" i="3" s="1"/>
  <c r="L231" i="3"/>
  <c r="J231" i="3"/>
  <c r="K231" i="3" s="1"/>
  <c r="M231" i="3" s="1"/>
  <c r="L239" i="3"/>
  <c r="J239" i="3"/>
  <c r="K239" i="3" s="1"/>
  <c r="M239" i="3" s="1"/>
  <c r="L247" i="3"/>
  <c r="J247" i="3"/>
  <c r="K247" i="3" s="1"/>
  <c r="M247" i="3" s="1"/>
  <c r="L255" i="3"/>
  <c r="J255" i="3"/>
  <c r="K255" i="3" s="1"/>
  <c r="M255" i="3" s="1"/>
  <c r="L263" i="3"/>
  <c r="J263" i="3"/>
  <c r="K263" i="3" s="1"/>
  <c r="M263" i="3" s="1"/>
  <c r="L277" i="3"/>
  <c r="J277" i="3"/>
  <c r="K277" i="3" s="1"/>
  <c r="M277" i="3" s="1"/>
  <c r="L333" i="3"/>
  <c r="J333" i="3"/>
  <c r="K333" i="3" s="1"/>
  <c r="M333" i="3" s="1"/>
  <c r="L289" i="3"/>
  <c r="J289" i="3"/>
  <c r="K289" i="3" s="1"/>
  <c r="M289" i="3" s="1"/>
  <c r="L321" i="3"/>
  <c r="J321" i="3"/>
  <c r="K321" i="3" s="1"/>
  <c r="M321" i="3" s="1"/>
  <c r="L396" i="3"/>
  <c r="J396" i="3"/>
  <c r="K396" i="3" s="1"/>
  <c r="M396" i="3" s="1"/>
  <c r="L444" i="3"/>
  <c r="J444" i="3"/>
  <c r="K444" i="3" s="1"/>
  <c r="M444" i="3" s="1"/>
  <c r="J116" i="3"/>
  <c r="K116" i="3" s="1"/>
  <c r="M116" i="3" s="1"/>
  <c r="J120" i="3"/>
  <c r="K120" i="3" s="1"/>
  <c r="M120" i="3" s="1"/>
  <c r="J124" i="3"/>
  <c r="K124" i="3" s="1"/>
  <c r="M124" i="3" s="1"/>
  <c r="J128" i="3"/>
  <c r="K128" i="3" s="1"/>
  <c r="M128" i="3" s="1"/>
  <c r="J132" i="3"/>
  <c r="K132" i="3" s="1"/>
  <c r="M132" i="3" s="1"/>
  <c r="J136" i="3"/>
  <c r="K136" i="3" s="1"/>
  <c r="M136" i="3" s="1"/>
  <c r="J140" i="3"/>
  <c r="K140" i="3" s="1"/>
  <c r="M140" i="3" s="1"/>
  <c r="J144" i="3"/>
  <c r="K144" i="3" s="1"/>
  <c r="M144" i="3" s="1"/>
  <c r="J148" i="3"/>
  <c r="K148" i="3" s="1"/>
  <c r="M148" i="3" s="1"/>
  <c r="J152" i="3"/>
  <c r="K152" i="3" s="1"/>
  <c r="M152" i="3" s="1"/>
  <c r="L157" i="3"/>
  <c r="J157" i="3"/>
  <c r="K157" i="3" s="1"/>
  <c r="M157" i="3" s="1"/>
  <c r="L161" i="3"/>
  <c r="J161" i="3"/>
  <c r="K161" i="3" s="1"/>
  <c r="M161" i="3" s="1"/>
  <c r="L165" i="3"/>
  <c r="J165" i="3"/>
  <c r="K165" i="3" s="1"/>
  <c r="M165" i="3" s="1"/>
  <c r="L169" i="3"/>
  <c r="J169" i="3"/>
  <c r="K169" i="3" s="1"/>
  <c r="M169" i="3" s="1"/>
  <c r="L173" i="3"/>
  <c r="J173" i="3"/>
  <c r="K173" i="3" s="1"/>
  <c r="M173" i="3" s="1"/>
  <c r="L177" i="3"/>
  <c r="J177" i="3"/>
  <c r="K177" i="3" s="1"/>
  <c r="M177" i="3" s="1"/>
  <c r="L181" i="3"/>
  <c r="J181" i="3"/>
  <c r="K181" i="3" s="1"/>
  <c r="M181" i="3" s="1"/>
  <c r="L185" i="3"/>
  <c r="J185" i="3"/>
  <c r="K185" i="3" s="1"/>
  <c r="M185" i="3" s="1"/>
  <c r="L189" i="3"/>
  <c r="J189" i="3"/>
  <c r="K189" i="3" s="1"/>
  <c r="M189" i="3" s="1"/>
  <c r="L193" i="3"/>
  <c r="J193" i="3"/>
  <c r="K193" i="3" s="1"/>
  <c r="M193" i="3" s="1"/>
  <c r="L197" i="3"/>
  <c r="J197" i="3"/>
  <c r="K197" i="3" s="1"/>
  <c r="M197" i="3" s="1"/>
  <c r="L201" i="3"/>
  <c r="J201" i="3"/>
  <c r="K201" i="3" s="1"/>
  <c r="M201" i="3" s="1"/>
  <c r="L205" i="3"/>
  <c r="J205" i="3"/>
  <c r="K205" i="3" s="1"/>
  <c r="M205" i="3" s="1"/>
  <c r="L209" i="3"/>
  <c r="J209" i="3"/>
  <c r="K209" i="3" s="1"/>
  <c r="M209" i="3" s="1"/>
  <c r="L213" i="3"/>
  <c r="J213" i="3"/>
  <c r="K213" i="3" s="1"/>
  <c r="M213" i="3" s="1"/>
  <c r="L217" i="3"/>
  <c r="J217" i="3"/>
  <c r="K217" i="3" s="1"/>
  <c r="M217" i="3" s="1"/>
  <c r="L221" i="3"/>
  <c r="J221" i="3"/>
  <c r="K221" i="3" s="1"/>
  <c r="M221" i="3" s="1"/>
  <c r="L225" i="3"/>
  <c r="J225" i="3"/>
  <c r="K225" i="3" s="1"/>
  <c r="M225" i="3" s="1"/>
  <c r="L229" i="3"/>
  <c r="J229" i="3"/>
  <c r="K229" i="3" s="1"/>
  <c r="M229" i="3" s="1"/>
  <c r="L233" i="3"/>
  <c r="J233" i="3"/>
  <c r="K233" i="3" s="1"/>
  <c r="M233" i="3" s="1"/>
  <c r="L237" i="3"/>
  <c r="J237" i="3"/>
  <c r="K237" i="3" s="1"/>
  <c r="M237" i="3" s="1"/>
  <c r="L241" i="3"/>
  <c r="J241" i="3"/>
  <c r="K241" i="3" s="1"/>
  <c r="M241" i="3" s="1"/>
  <c r="L245" i="3"/>
  <c r="J245" i="3"/>
  <c r="K245" i="3" s="1"/>
  <c r="M245" i="3" s="1"/>
  <c r="L249" i="3"/>
  <c r="J249" i="3"/>
  <c r="K249" i="3" s="1"/>
  <c r="M249" i="3" s="1"/>
  <c r="L253" i="3"/>
  <c r="J253" i="3"/>
  <c r="K253" i="3" s="1"/>
  <c r="M253" i="3" s="1"/>
  <c r="L257" i="3"/>
  <c r="J257" i="3"/>
  <c r="K257" i="3" s="1"/>
  <c r="M257" i="3" s="1"/>
  <c r="L261" i="3"/>
  <c r="J261" i="3"/>
  <c r="K261" i="3" s="1"/>
  <c r="M261" i="3" s="1"/>
  <c r="L265" i="3"/>
  <c r="J265" i="3"/>
  <c r="K265" i="3" s="1"/>
  <c r="M265" i="3" s="1"/>
  <c r="J282" i="3"/>
  <c r="K282" i="3" s="1"/>
  <c r="M282" i="3" s="1"/>
  <c r="L282" i="3"/>
  <c r="J285" i="3"/>
  <c r="K285" i="3" s="1"/>
  <c r="M285" i="3" s="1"/>
  <c r="K294" i="3"/>
  <c r="M294" i="3" s="1"/>
  <c r="J299" i="3"/>
  <c r="K299" i="3" s="1"/>
  <c r="M299" i="3" s="1"/>
  <c r="K304" i="3"/>
  <c r="M304" i="3" s="1"/>
  <c r="K310" i="3"/>
  <c r="M310" i="3" s="1"/>
  <c r="J315" i="3"/>
  <c r="K315" i="3" s="1"/>
  <c r="M315" i="3" s="1"/>
  <c r="K320" i="3"/>
  <c r="M320" i="3" s="1"/>
  <c r="K327" i="3"/>
  <c r="M327" i="3" s="1"/>
  <c r="J331" i="3"/>
  <c r="K331" i="3" s="1"/>
  <c r="M331" i="3" s="1"/>
  <c r="J274" i="3"/>
  <c r="K274" i="3" s="1"/>
  <c r="M274" i="3" s="1"/>
  <c r="L274" i="3"/>
  <c r="L305" i="3"/>
  <c r="J305" i="3"/>
  <c r="K305" i="3" s="1"/>
  <c r="M305" i="3" s="1"/>
  <c r="L412" i="3"/>
  <c r="J412" i="3"/>
  <c r="K412" i="3" s="1"/>
  <c r="M412" i="3" s="1"/>
  <c r="L428" i="3"/>
  <c r="J428" i="3"/>
  <c r="K428" i="3" s="1"/>
  <c r="M428" i="3" s="1"/>
  <c r="L460" i="3"/>
  <c r="J460" i="3"/>
  <c r="K460" i="3" s="1"/>
  <c r="M460" i="3" s="1"/>
  <c r="L476" i="3"/>
  <c r="J476" i="3"/>
  <c r="K476" i="3" s="1"/>
  <c r="M476" i="3" s="1"/>
  <c r="K479" i="3"/>
  <c r="M479" i="3" s="1"/>
  <c r="K387" i="3"/>
  <c r="M387" i="3" s="1"/>
  <c r="K393" i="3"/>
  <c r="M393" i="3" s="1"/>
  <c r="K391" i="3"/>
  <c r="M391" i="3" s="1"/>
  <c r="K288" i="3"/>
  <c r="M288" i="3" s="1"/>
  <c r="K280" i="3"/>
  <c r="M280" i="3" s="1"/>
  <c r="K272" i="3"/>
  <c r="M272" i="3" s="1"/>
  <c r="K156" i="3"/>
  <c r="M156" i="3" s="1"/>
  <c r="K164" i="3"/>
  <c r="M164" i="3" s="1"/>
  <c r="K168" i="3"/>
  <c r="M168" i="3" s="1"/>
  <c r="K176" i="3"/>
  <c r="M176" i="3" s="1"/>
  <c r="K180" i="3"/>
  <c r="M180" i="3" s="1"/>
  <c r="K184" i="3"/>
  <c r="M184" i="3" s="1"/>
  <c r="K188" i="3"/>
  <c r="M188" i="3" s="1"/>
  <c r="K192" i="3"/>
  <c r="M192" i="3" s="1"/>
  <c r="K196" i="3"/>
  <c r="M196" i="3" s="1"/>
  <c r="K200" i="3"/>
  <c r="M200" i="3" s="1"/>
  <c r="K204" i="3"/>
  <c r="M204" i="3" s="1"/>
  <c r="K208" i="3"/>
  <c r="M208" i="3" s="1"/>
  <c r="K216" i="3"/>
  <c r="M216" i="3" s="1"/>
  <c r="K220" i="3"/>
  <c r="M220" i="3" s="1"/>
  <c r="K228" i="3"/>
  <c r="M228" i="3" s="1"/>
  <c r="K232" i="3"/>
  <c r="M232" i="3" s="1"/>
  <c r="K240" i="3"/>
  <c r="M240" i="3" s="1"/>
  <c r="K244" i="3"/>
  <c r="M244" i="3" s="1"/>
  <c r="K248" i="3"/>
  <c r="M248" i="3" s="1"/>
  <c r="K252" i="3"/>
  <c r="M252" i="3" s="1"/>
  <c r="K260" i="3"/>
  <c r="M260" i="3" s="1"/>
  <c r="K264" i="3"/>
  <c r="M264" i="3" s="1"/>
  <c r="L273" i="3"/>
  <c r="J273" i="3"/>
  <c r="K273" i="3" s="1"/>
  <c r="M273" i="3" s="1"/>
  <c r="J293" i="3"/>
  <c r="K293" i="3" s="1"/>
  <c r="M293" i="3" s="1"/>
  <c r="L297" i="3"/>
  <c r="J297" i="3"/>
  <c r="K297" i="3" s="1"/>
  <c r="M297" i="3" s="1"/>
  <c r="J309" i="3"/>
  <c r="K309" i="3" s="1"/>
  <c r="M309" i="3" s="1"/>
  <c r="L313" i="3"/>
  <c r="J313" i="3"/>
  <c r="K313" i="3" s="1"/>
  <c r="M313" i="3" s="1"/>
  <c r="J325" i="3"/>
  <c r="K325" i="3" s="1"/>
  <c r="M325" i="3" s="1"/>
  <c r="L329" i="3"/>
  <c r="J329" i="3"/>
  <c r="K329" i="3" s="1"/>
  <c r="M329" i="3" s="1"/>
  <c r="J270" i="3"/>
  <c r="K270" i="3" s="1"/>
  <c r="M270" i="3" s="1"/>
  <c r="L270" i="3"/>
  <c r="J278" i="3"/>
  <c r="K278" i="3" s="1"/>
  <c r="M278" i="3" s="1"/>
  <c r="L278" i="3"/>
  <c r="J286" i="3"/>
  <c r="K286" i="3" s="1"/>
  <c r="M286" i="3" s="1"/>
  <c r="L286" i="3"/>
  <c r="K392" i="3"/>
  <c r="M392" i="3" s="1"/>
  <c r="L400" i="3"/>
  <c r="J400" i="3"/>
  <c r="K400" i="3" s="1"/>
  <c r="M400" i="3" s="1"/>
  <c r="K410" i="3"/>
  <c r="M410" i="3" s="1"/>
  <c r="K411" i="3"/>
  <c r="M411" i="3" s="1"/>
  <c r="L416" i="3"/>
  <c r="J416" i="3"/>
  <c r="K416" i="3" s="1"/>
  <c r="M416" i="3" s="1"/>
  <c r="K426" i="3"/>
  <c r="M426" i="3" s="1"/>
  <c r="L432" i="3"/>
  <c r="J432" i="3"/>
  <c r="K432" i="3" s="1"/>
  <c r="M432" i="3" s="1"/>
  <c r="K442" i="3"/>
  <c r="M442" i="3" s="1"/>
  <c r="L448" i="3"/>
  <c r="J448" i="3"/>
  <c r="K448" i="3" s="1"/>
  <c r="M448" i="3" s="1"/>
  <c r="K453" i="3"/>
  <c r="M453" i="3" s="1"/>
  <c r="K459" i="3"/>
  <c r="M459" i="3" s="1"/>
  <c r="L464" i="3"/>
  <c r="J464" i="3"/>
  <c r="K464" i="3" s="1"/>
  <c r="M464" i="3" s="1"/>
  <c r="K469" i="3"/>
  <c r="M469" i="3" s="1"/>
  <c r="K475" i="3"/>
  <c r="M475" i="3" s="1"/>
  <c r="L480" i="3"/>
  <c r="J480" i="3"/>
  <c r="K480" i="3" s="1"/>
  <c r="M480" i="3" s="1"/>
  <c r="J267" i="3"/>
  <c r="K267" i="3" s="1"/>
  <c r="M267" i="3" s="1"/>
  <c r="J271" i="3"/>
  <c r="K271" i="3" s="1"/>
  <c r="M271" i="3" s="1"/>
  <c r="J275" i="3"/>
  <c r="K275" i="3" s="1"/>
  <c r="M275" i="3" s="1"/>
  <c r="J279" i="3"/>
  <c r="K279" i="3" s="1"/>
  <c r="M279" i="3" s="1"/>
  <c r="J283" i="3"/>
  <c r="K283" i="3" s="1"/>
  <c r="M283" i="3" s="1"/>
  <c r="J287" i="3"/>
  <c r="K287" i="3" s="1"/>
  <c r="M287" i="3" s="1"/>
  <c r="L334" i="3"/>
  <c r="J334" i="3"/>
  <c r="K334" i="3" s="1"/>
  <c r="M334" i="3" s="1"/>
  <c r="L338" i="3"/>
  <c r="J338" i="3"/>
  <c r="K338" i="3" s="1"/>
  <c r="M338" i="3" s="1"/>
  <c r="L342" i="3"/>
  <c r="J342" i="3"/>
  <c r="K342" i="3" s="1"/>
  <c r="M342" i="3" s="1"/>
  <c r="L346" i="3"/>
  <c r="J346" i="3"/>
  <c r="K346" i="3" s="1"/>
  <c r="M346" i="3" s="1"/>
  <c r="L350" i="3"/>
  <c r="J350" i="3"/>
  <c r="K350" i="3" s="1"/>
  <c r="M350" i="3" s="1"/>
  <c r="L354" i="3"/>
  <c r="J354" i="3"/>
  <c r="K354" i="3" s="1"/>
  <c r="M354" i="3" s="1"/>
  <c r="L358" i="3"/>
  <c r="J358" i="3"/>
  <c r="K358" i="3" s="1"/>
  <c r="M358" i="3" s="1"/>
  <c r="L362" i="3"/>
  <c r="J362" i="3"/>
  <c r="K362" i="3" s="1"/>
  <c r="M362" i="3" s="1"/>
  <c r="L366" i="3"/>
  <c r="J366" i="3"/>
  <c r="K366" i="3" s="1"/>
  <c r="M366" i="3" s="1"/>
  <c r="L370" i="3"/>
  <c r="J370" i="3"/>
  <c r="K370" i="3" s="1"/>
  <c r="M370" i="3" s="1"/>
  <c r="L374" i="3"/>
  <c r="J374" i="3"/>
  <c r="K374" i="3" s="1"/>
  <c r="M374" i="3" s="1"/>
  <c r="L378" i="3"/>
  <c r="J378" i="3"/>
  <c r="K378" i="3" s="1"/>
  <c r="M378" i="3" s="1"/>
  <c r="L382" i="3"/>
  <c r="J382" i="3"/>
  <c r="K382" i="3" s="1"/>
  <c r="M382" i="3" s="1"/>
  <c r="L388" i="3"/>
  <c r="J388" i="3"/>
  <c r="K388" i="3" s="1"/>
  <c r="M388" i="3" s="1"/>
  <c r="K398" i="3"/>
  <c r="M398" i="3" s="1"/>
  <c r="K399" i="3"/>
  <c r="M399" i="3" s="1"/>
  <c r="L404" i="3"/>
  <c r="J404" i="3"/>
  <c r="K404" i="3" s="1"/>
  <c r="M404" i="3" s="1"/>
  <c r="K409" i="3"/>
  <c r="M409" i="3" s="1"/>
  <c r="K414" i="3"/>
  <c r="M414" i="3" s="1"/>
  <c r="K415" i="3"/>
  <c r="M415" i="3" s="1"/>
  <c r="L420" i="3"/>
  <c r="J420" i="3"/>
  <c r="K420" i="3" s="1"/>
  <c r="M420" i="3" s="1"/>
  <c r="K430" i="3"/>
  <c r="M430" i="3" s="1"/>
  <c r="K431" i="3"/>
  <c r="M431" i="3" s="1"/>
  <c r="L436" i="3"/>
  <c r="J436" i="3"/>
  <c r="K436" i="3" s="1"/>
  <c r="M436" i="3" s="1"/>
  <c r="K441" i="3"/>
  <c r="M441" i="3" s="1"/>
  <c r="K446" i="3"/>
  <c r="M446" i="3" s="1"/>
  <c r="L452" i="3"/>
  <c r="J452" i="3"/>
  <c r="K452" i="3" s="1"/>
  <c r="M452" i="3" s="1"/>
  <c r="K457" i="3"/>
  <c r="M457" i="3" s="1"/>
  <c r="K462" i="3"/>
  <c r="M462" i="3" s="1"/>
  <c r="K463" i="3"/>
  <c r="M463" i="3" s="1"/>
  <c r="L468" i="3"/>
  <c r="J468" i="3"/>
  <c r="K468" i="3" s="1"/>
  <c r="M468" i="3" s="1"/>
  <c r="K473" i="3"/>
  <c r="M473" i="3" s="1"/>
  <c r="K478" i="3"/>
  <c r="M478" i="3" s="1"/>
  <c r="J390" i="3"/>
  <c r="K390" i="3" s="1"/>
  <c r="M390" i="3" s="1"/>
  <c r="M10" i="1"/>
  <c r="M18" i="1"/>
  <c r="M26" i="1"/>
  <c r="M42" i="1"/>
  <c r="M50" i="1"/>
  <c r="M58" i="1"/>
  <c r="M66" i="1"/>
  <c r="M74" i="1"/>
  <c r="M82" i="1"/>
  <c r="M90" i="1"/>
  <c r="M106" i="1"/>
  <c r="M114" i="1"/>
  <c r="M122" i="1"/>
  <c r="M138" i="1"/>
  <c r="M146" i="1"/>
  <c r="M154" i="1"/>
  <c r="M170" i="1"/>
  <c r="M178" i="1"/>
  <c r="M186" i="1"/>
  <c r="M194" i="1"/>
  <c r="M202" i="1"/>
  <c r="M210" i="1"/>
  <c r="M218" i="1"/>
  <c r="M234" i="1"/>
  <c r="M242" i="1"/>
  <c r="M250" i="1"/>
  <c r="M266" i="1"/>
  <c r="M274" i="1"/>
  <c r="M282" i="1"/>
  <c r="M298" i="1"/>
  <c r="M306" i="1"/>
  <c r="M314" i="1"/>
  <c r="M322" i="1"/>
  <c r="M330" i="1"/>
  <c r="M338" i="1"/>
  <c r="M347" i="1"/>
  <c r="M355" i="1"/>
  <c r="M363" i="1"/>
  <c r="M371" i="1"/>
  <c r="M379" i="1"/>
  <c r="M383" i="1"/>
  <c r="M395" i="1"/>
  <c r="M399" i="1"/>
  <c r="M411" i="1"/>
  <c r="M415" i="1"/>
  <c r="M427" i="1"/>
  <c r="M431" i="1"/>
  <c r="M443" i="1"/>
  <c r="M447" i="1"/>
  <c r="M459" i="1"/>
  <c r="M463" i="1"/>
  <c r="M475" i="1"/>
  <c r="M479" i="1"/>
  <c r="S4" i="1"/>
  <c r="S6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2" i="1"/>
  <c r="K14" i="1"/>
  <c r="M14" i="1" s="1"/>
  <c r="K23" i="1"/>
  <c r="M23" i="1" s="1"/>
  <c r="K35" i="1"/>
  <c r="M35" i="1" s="1"/>
  <c r="K46" i="1"/>
  <c r="M46" i="1" s="1"/>
  <c r="K66" i="1"/>
  <c r="K67" i="1"/>
  <c r="M67" i="1" s="1"/>
  <c r="K94" i="1"/>
  <c r="M94" i="1" s="1"/>
  <c r="K98" i="1"/>
  <c r="M98" i="1" s="1"/>
  <c r="K119" i="1"/>
  <c r="M119" i="1" s="1"/>
  <c r="K126" i="1"/>
  <c r="M126" i="1" s="1"/>
  <c r="K142" i="1"/>
  <c r="M142" i="1" s="1"/>
  <c r="K151" i="1"/>
  <c r="M151" i="1" s="1"/>
  <c r="K163" i="1"/>
  <c r="M163" i="1" s="1"/>
  <c r="K174" i="1"/>
  <c r="M174" i="1" s="1"/>
  <c r="K194" i="1"/>
  <c r="K195" i="1"/>
  <c r="M195" i="1" s="1"/>
  <c r="K222" i="1"/>
  <c r="M222" i="1" s="1"/>
  <c r="K226" i="1"/>
  <c r="M226" i="1" s="1"/>
  <c r="K247" i="1"/>
  <c r="M247" i="1" s="1"/>
  <c r="K254" i="1"/>
  <c r="M254" i="1" s="1"/>
  <c r="K270" i="1"/>
  <c r="M270" i="1" s="1"/>
  <c r="K279" i="1"/>
  <c r="M279" i="1" s="1"/>
  <c r="K291" i="1"/>
  <c r="M291" i="1" s="1"/>
  <c r="K302" i="1"/>
  <c r="M302" i="1" s="1"/>
  <c r="K322" i="1"/>
  <c r="K323" i="1"/>
  <c r="M323" i="1" s="1"/>
  <c r="K348" i="1"/>
  <c r="M348" i="1" s="1"/>
  <c r="K359" i="1"/>
  <c r="M359" i="1" s="1"/>
  <c r="K367" i="1"/>
  <c r="M367" i="1" s="1"/>
  <c r="K368" i="1"/>
  <c r="M368" i="1" s="1"/>
  <c r="K380" i="1"/>
  <c r="M380" i="1" s="1"/>
  <c r="K386" i="1"/>
  <c r="M386" i="1" s="1"/>
  <c r="K387" i="1"/>
  <c r="M387" i="1" s="1"/>
  <c r="K391" i="1"/>
  <c r="M391" i="1" s="1"/>
  <c r="K392" i="1"/>
  <c r="M392" i="1" s="1"/>
  <c r="K402" i="1"/>
  <c r="M402" i="1" s="1"/>
  <c r="K406" i="1"/>
  <c r="M406" i="1" s="1"/>
  <c r="K407" i="1"/>
  <c r="M407" i="1" s="1"/>
  <c r="K414" i="1"/>
  <c r="M414" i="1" s="1"/>
  <c r="K416" i="1"/>
  <c r="M416" i="1" s="1"/>
  <c r="K422" i="1"/>
  <c r="M422" i="1" s="1"/>
  <c r="K430" i="1"/>
  <c r="M430" i="1" s="1"/>
  <c r="K435" i="1"/>
  <c r="M435" i="1" s="1"/>
  <c r="K436" i="1"/>
  <c r="M436" i="1" s="1"/>
  <c r="K444" i="1"/>
  <c r="M444" i="1" s="1"/>
  <c r="K450" i="1"/>
  <c r="M450" i="1" s="1"/>
  <c r="K451" i="1"/>
  <c r="M451" i="1" s="1"/>
  <c r="K455" i="1"/>
  <c r="M455" i="1" s="1"/>
  <c r="K456" i="1"/>
  <c r="M456" i="1" s="1"/>
  <c r="K466" i="1"/>
  <c r="M466" i="1" s="1"/>
  <c r="K470" i="1"/>
  <c r="M470" i="1" s="1"/>
  <c r="K471" i="1"/>
  <c r="M471" i="1" s="1"/>
  <c r="K478" i="1"/>
  <c r="M478" i="1" s="1"/>
  <c r="K480" i="1"/>
  <c r="M480" i="1" s="1"/>
  <c r="Q7" i="1"/>
  <c r="J3" i="1"/>
  <c r="K3" i="1" s="1"/>
  <c r="J4" i="1"/>
  <c r="K4" i="1" s="1"/>
  <c r="M4" i="1" s="1"/>
  <c r="J5" i="1"/>
  <c r="K5" i="1" s="1"/>
  <c r="M5" i="1" s="1"/>
  <c r="J6" i="1"/>
  <c r="K6" i="1" s="1"/>
  <c r="M6" i="1" s="1"/>
  <c r="J7" i="1"/>
  <c r="K7" i="1" s="1"/>
  <c r="M7" i="1" s="1"/>
  <c r="J8" i="1"/>
  <c r="K8" i="1" s="1"/>
  <c r="M8" i="1" s="1"/>
  <c r="J9" i="1"/>
  <c r="K9" i="1" s="1"/>
  <c r="M9" i="1" s="1"/>
  <c r="J10" i="1"/>
  <c r="K10" i="1" s="1"/>
  <c r="J11" i="1"/>
  <c r="K11" i="1" s="1"/>
  <c r="M11" i="1" s="1"/>
  <c r="J12" i="1"/>
  <c r="K12" i="1" s="1"/>
  <c r="M12" i="1" s="1"/>
  <c r="J13" i="1"/>
  <c r="K13" i="1" s="1"/>
  <c r="M13" i="1" s="1"/>
  <c r="J14" i="1"/>
  <c r="J15" i="1"/>
  <c r="K15" i="1" s="1"/>
  <c r="M15" i="1" s="1"/>
  <c r="J16" i="1"/>
  <c r="K16" i="1" s="1"/>
  <c r="M16" i="1" s="1"/>
  <c r="J17" i="1"/>
  <c r="K17" i="1" s="1"/>
  <c r="M17" i="1" s="1"/>
  <c r="J18" i="1"/>
  <c r="K18" i="1" s="1"/>
  <c r="J19" i="1"/>
  <c r="K19" i="1" s="1"/>
  <c r="M19" i="1" s="1"/>
  <c r="J20" i="1"/>
  <c r="K20" i="1" s="1"/>
  <c r="M20" i="1" s="1"/>
  <c r="J21" i="1"/>
  <c r="K21" i="1" s="1"/>
  <c r="M21" i="1" s="1"/>
  <c r="J22" i="1"/>
  <c r="K22" i="1" s="1"/>
  <c r="M22" i="1" s="1"/>
  <c r="J23" i="1"/>
  <c r="J24" i="1"/>
  <c r="K24" i="1" s="1"/>
  <c r="M24" i="1" s="1"/>
  <c r="J25" i="1"/>
  <c r="K25" i="1" s="1"/>
  <c r="M25" i="1" s="1"/>
  <c r="J26" i="1"/>
  <c r="K26" i="1" s="1"/>
  <c r="J27" i="1"/>
  <c r="K27" i="1" s="1"/>
  <c r="M27" i="1" s="1"/>
  <c r="J28" i="1"/>
  <c r="K28" i="1" s="1"/>
  <c r="M28" i="1" s="1"/>
  <c r="J29" i="1"/>
  <c r="K29" i="1" s="1"/>
  <c r="M29" i="1" s="1"/>
  <c r="J30" i="1"/>
  <c r="K30" i="1" s="1"/>
  <c r="M30" i="1" s="1"/>
  <c r="J31" i="1"/>
  <c r="K31" i="1" s="1"/>
  <c r="M31" i="1" s="1"/>
  <c r="J32" i="1"/>
  <c r="K32" i="1" s="1"/>
  <c r="M32" i="1" s="1"/>
  <c r="J33" i="1"/>
  <c r="K33" i="1" s="1"/>
  <c r="M33" i="1" s="1"/>
  <c r="J34" i="1"/>
  <c r="K34" i="1" s="1"/>
  <c r="M34" i="1" s="1"/>
  <c r="J35" i="1"/>
  <c r="J36" i="1"/>
  <c r="K36" i="1" s="1"/>
  <c r="M36" i="1" s="1"/>
  <c r="J37" i="1"/>
  <c r="K37" i="1" s="1"/>
  <c r="M37" i="1" s="1"/>
  <c r="J38" i="1"/>
  <c r="K38" i="1" s="1"/>
  <c r="M38" i="1" s="1"/>
  <c r="J39" i="1"/>
  <c r="K39" i="1" s="1"/>
  <c r="M39" i="1" s="1"/>
  <c r="J40" i="1"/>
  <c r="K40" i="1" s="1"/>
  <c r="M40" i="1" s="1"/>
  <c r="J41" i="1"/>
  <c r="K41" i="1" s="1"/>
  <c r="M41" i="1" s="1"/>
  <c r="J42" i="1"/>
  <c r="K42" i="1" s="1"/>
  <c r="J43" i="1"/>
  <c r="K43" i="1" s="1"/>
  <c r="M43" i="1" s="1"/>
  <c r="J44" i="1"/>
  <c r="K44" i="1" s="1"/>
  <c r="M44" i="1" s="1"/>
  <c r="J45" i="1"/>
  <c r="K45" i="1" s="1"/>
  <c r="M45" i="1" s="1"/>
  <c r="J46" i="1"/>
  <c r="J47" i="1"/>
  <c r="K47" i="1" s="1"/>
  <c r="M47" i="1" s="1"/>
  <c r="J48" i="1"/>
  <c r="K48" i="1" s="1"/>
  <c r="M48" i="1" s="1"/>
  <c r="J49" i="1"/>
  <c r="K49" i="1" s="1"/>
  <c r="M49" i="1" s="1"/>
  <c r="J50" i="1"/>
  <c r="K50" i="1" s="1"/>
  <c r="J51" i="1"/>
  <c r="K51" i="1" s="1"/>
  <c r="M51" i="1" s="1"/>
  <c r="J52" i="1"/>
  <c r="K52" i="1" s="1"/>
  <c r="M52" i="1" s="1"/>
  <c r="J53" i="1"/>
  <c r="K53" i="1" s="1"/>
  <c r="M53" i="1" s="1"/>
  <c r="J54" i="1"/>
  <c r="K54" i="1" s="1"/>
  <c r="M54" i="1" s="1"/>
  <c r="J55" i="1"/>
  <c r="K55" i="1" s="1"/>
  <c r="M55" i="1" s="1"/>
  <c r="J56" i="1"/>
  <c r="K56" i="1" s="1"/>
  <c r="M56" i="1" s="1"/>
  <c r="J57" i="1"/>
  <c r="K57" i="1" s="1"/>
  <c r="M57" i="1" s="1"/>
  <c r="J58" i="1"/>
  <c r="K58" i="1" s="1"/>
  <c r="J59" i="1"/>
  <c r="K59" i="1" s="1"/>
  <c r="M59" i="1" s="1"/>
  <c r="J60" i="1"/>
  <c r="K60" i="1" s="1"/>
  <c r="M60" i="1" s="1"/>
  <c r="J61" i="1"/>
  <c r="K61" i="1" s="1"/>
  <c r="M61" i="1" s="1"/>
  <c r="J62" i="1"/>
  <c r="K62" i="1" s="1"/>
  <c r="M62" i="1" s="1"/>
  <c r="J63" i="1"/>
  <c r="K63" i="1" s="1"/>
  <c r="M63" i="1" s="1"/>
  <c r="J64" i="1"/>
  <c r="K64" i="1" s="1"/>
  <c r="M64" i="1" s="1"/>
  <c r="J65" i="1"/>
  <c r="K65" i="1" s="1"/>
  <c r="M65" i="1" s="1"/>
  <c r="J66" i="1"/>
  <c r="J67" i="1"/>
  <c r="J68" i="1"/>
  <c r="K68" i="1" s="1"/>
  <c r="M68" i="1" s="1"/>
  <c r="J69" i="1"/>
  <c r="K69" i="1" s="1"/>
  <c r="M69" i="1" s="1"/>
  <c r="J70" i="1"/>
  <c r="K70" i="1" s="1"/>
  <c r="M70" i="1" s="1"/>
  <c r="J71" i="1"/>
  <c r="K71" i="1" s="1"/>
  <c r="M71" i="1" s="1"/>
  <c r="J72" i="1"/>
  <c r="K72" i="1" s="1"/>
  <c r="M72" i="1" s="1"/>
  <c r="J73" i="1"/>
  <c r="K73" i="1" s="1"/>
  <c r="M73" i="1" s="1"/>
  <c r="J74" i="1"/>
  <c r="K74" i="1" s="1"/>
  <c r="J75" i="1"/>
  <c r="K75" i="1" s="1"/>
  <c r="M75" i="1" s="1"/>
  <c r="J76" i="1"/>
  <c r="K76" i="1" s="1"/>
  <c r="M76" i="1" s="1"/>
  <c r="J77" i="1"/>
  <c r="K77" i="1" s="1"/>
  <c r="M77" i="1" s="1"/>
  <c r="J78" i="1"/>
  <c r="K78" i="1" s="1"/>
  <c r="M78" i="1" s="1"/>
  <c r="J79" i="1"/>
  <c r="K79" i="1" s="1"/>
  <c r="M79" i="1" s="1"/>
  <c r="J80" i="1"/>
  <c r="K80" i="1" s="1"/>
  <c r="M80" i="1" s="1"/>
  <c r="J81" i="1"/>
  <c r="K81" i="1" s="1"/>
  <c r="M81" i="1" s="1"/>
  <c r="J82" i="1"/>
  <c r="K82" i="1" s="1"/>
  <c r="J83" i="1"/>
  <c r="K83" i="1" s="1"/>
  <c r="M83" i="1" s="1"/>
  <c r="J84" i="1"/>
  <c r="K84" i="1" s="1"/>
  <c r="M84" i="1" s="1"/>
  <c r="J85" i="1"/>
  <c r="K85" i="1" s="1"/>
  <c r="M85" i="1" s="1"/>
  <c r="J86" i="1"/>
  <c r="K86" i="1" s="1"/>
  <c r="M86" i="1" s="1"/>
  <c r="J87" i="1"/>
  <c r="K87" i="1" s="1"/>
  <c r="M87" i="1" s="1"/>
  <c r="J88" i="1"/>
  <c r="K88" i="1" s="1"/>
  <c r="M88" i="1" s="1"/>
  <c r="J89" i="1"/>
  <c r="K89" i="1" s="1"/>
  <c r="M89" i="1" s="1"/>
  <c r="J90" i="1"/>
  <c r="K90" i="1" s="1"/>
  <c r="J91" i="1"/>
  <c r="K91" i="1" s="1"/>
  <c r="M91" i="1" s="1"/>
  <c r="J92" i="1"/>
  <c r="K92" i="1" s="1"/>
  <c r="M92" i="1" s="1"/>
  <c r="J93" i="1"/>
  <c r="K93" i="1" s="1"/>
  <c r="M93" i="1" s="1"/>
  <c r="J94" i="1"/>
  <c r="J95" i="1"/>
  <c r="K95" i="1" s="1"/>
  <c r="M95" i="1" s="1"/>
  <c r="J96" i="1"/>
  <c r="K96" i="1" s="1"/>
  <c r="M96" i="1" s="1"/>
  <c r="J97" i="1"/>
  <c r="K97" i="1" s="1"/>
  <c r="M97" i="1" s="1"/>
  <c r="J98" i="1"/>
  <c r="J99" i="1"/>
  <c r="K99" i="1" s="1"/>
  <c r="M99" i="1" s="1"/>
  <c r="J100" i="1"/>
  <c r="K100" i="1" s="1"/>
  <c r="M100" i="1" s="1"/>
  <c r="J101" i="1"/>
  <c r="K101" i="1" s="1"/>
  <c r="M101" i="1" s="1"/>
  <c r="J102" i="1"/>
  <c r="K102" i="1" s="1"/>
  <c r="M102" i="1" s="1"/>
  <c r="J103" i="1"/>
  <c r="K103" i="1" s="1"/>
  <c r="M103" i="1" s="1"/>
  <c r="J104" i="1"/>
  <c r="K104" i="1" s="1"/>
  <c r="M104" i="1" s="1"/>
  <c r="J105" i="1"/>
  <c r="K105" i="1" s="1"/>
  <c r="M105" i="1" s="1"/>
  <c r="J106" i="1"/>
  <c r="K106" i="1" s="1"/>
  <c r="J107" i="1"/>
  <c r="K107" i="1" s="1"/>
  <c r="M107" i="1" s="1"/>
  <c r="J108" i="1"/>
  <c r="K108" i="1" s="1"/>
  <c r="M108" i="1" s="1"/>
  <c r="J109" i="1"/>
  <c r="K109" i="1" s="1"/>
  <c r="M109" i="1" s="1"/>
  <c r="J110" i="1"/>
  <c r="K110" i="1" s="1"/>
  <c r="M110" i="1" s="1"/>
  <c r="J111" i="1"/>
  <c r="K111" i="1" s="1"/>
  <c r="M111" i="1" s="1"/>
  <c r="J112" i="1"/>
  <c r="K112" i="1" s="1"/>
  <c r="M112" i="1" s="1"/>
  <c r="J113" i="1"/>
  <c r="K113" i="1" s="1"/>
  <c r="M113" i="1" s="1"/>
  <c r="J114" i="1"/>
  <c r="K114" i="1" s="1"/>
  <c r="J115" i="1"/>
  <c r="K115" i="1" s="1"/>
  <c r="M115" i="1" s="1"/>
  <c r="J116" i="1"/>
  <c r="K116" i="1" s="1"/>
  <c r="M116" i="1" s="1"/>
  <c r="J117" i="1"/>
  <c r="K117" i="1" s="1"/>
  <c r="M117" i="1" s="1"/>
  <c r="J118" i="1"/>
  <c r="K118" i="1" s="1"/>
  <c r="M118" i="1" s="1"/>
  <c r="J119" i="1"/>
  <c r="J120" i="1"/>
  <c r="K120" i="1" s="1"/>
  <c r="M120" i="1" s="1"/>
  <c r="J121" i="1"/>
  <c r="K121" i="1" s="1"/>
  <c r="M121" i="1" s="1"/>
  <c r="J122" i="1"/>
  <c r="K122" i="1" s="1"/>
  <c r="J123" i="1"/>
  <c r="K123" i="1" s="1"/>
  <c r="M123" i="1" s="1"/>
  <c r="J124" i="1"/>
  <c r="K124" i="1" s="1"/>
  <c r="M124" i="1" s="1"/>
  <c r="J125" i="1"/>
  <c r="K125" i="1" s="1"/>
  <c r="M125" i="1" s="1"/>
  <c r="J126" i="1"/>
  <c r="J127" i="1"/>
  <c r="K127" i="1" s="1"/>
  <c r="M127" i="1" s="1"/>
  <c r="J128" i="1"/>
  <c r="K128" i="1" s="1"/>
  <c r="M128" i="1" s="1"/>
  <c r="J129" i="1"/>
  <c r="K129" i="1" s="1"/>
  <c r="M129" i="1" s="1"/>
  <c r="J130" i="1"/>
  <c r="K130" i="1" s="1"/>
  <c r="M130" i="1" s="1"/>
  <c r="J131" i="1"/>
  <c r="K131" i="1" s="1"/>
  <c r="M131" i="1" s="1"/>
  <c r="J132" i="1"/>
  <c r="K132" i="1" s="1"/>
  <c r="M132" i="1" s="1"/>
  <c r="J133" i="1"/>
  <c r="K133" i="1" s="1"/>
  <c r="M133" i="1" s="1"/>
  <c r="J134" i="1"/>
  <c r="K134" i="1" s="1"/>
  <c r="M134" i="1" s="1"/>
  <c r="J135" i="1"/>
  <c r="K135" i="1" s="1"/>
  <c r="M135" i="1" s="1"/>
  <c r="J136" i="1"/>
  <c r="K136" i="1" s="1"/>
  <c r="M136" i="1" s="1"/>
  <c r="J137" i="1"/>
  <c r="K137" i="1" s="1"/>
  <c r="M137" i="1" s="1"/>
  <c r="J138" i="1"/>
  <c r="K138" i="1" s="1"/>
  <c r="J139" i="1"/>
  <c r="K139" i="1" s="1"/>
  <c r="M139" i="1" s="1"/>
  <c r="J140" i="1"/>
  <c r="K140" i="1" s="1"/>
  <c r="M140" i="1" s="1"/>
  <c r="J141" i="1"/>
  <c r="K141" i="1" s="1"/>
  <c r="M141" i="1" s="1"/>
  <c r="J142" i="1"/>
  <c r="J143" i="1"/>
  <c r="K143" i="1" s="1"/>
  <c r="M143" i="1" s="1"/>
  <c r="J144" i="1"/>
  <c r="K144" i="1" s="1"/>
  <c r="M144" i="1" s="1"/>
  <c r="J145" i="1"/>
  <c r="K145" i="1" s="1"/>
  <c r="M145" i="1" s="1"/>
  <c r="J146" i="1"/>
  <c r="K146" i="1" s="1"/>
  <c r="J147" i="1"/>
  <c r="K147" i="1" s="1"/>
  <c r="M147" i="1" s="1"/>
  <c r="J148" i="1"/>
  <c r="K148" i="1" s="1"/>
  <c r="M148" i="1" s="1"/>
  <c r="J149" i="1"/>
  <c r="K149" i="1" s="1"/>
  <c r="M149" i="1" s="1"/>
  <c r="J150" i="1"/>
  <c r="K150" i="1" s="1"/>
  <c r="M150" i="1" s="1"/>
  <c r="J151" i="1"/>
  <c r="J152" i="1"/>
  <c r="K152" i="1" s="1"/>
  <c r="M152" i="1" s="1"/>
  <c r="J153" i="1"/>
  <c r="K153" i="1" s="1"/>
  <c r="M153" i="1" s="1"/>
  <c r="J154" i="1"/>
  <c r="K154" i="1" s="1"/>
  <c r="J155" i="1"/>
  <c r="K155" i="1" s="1"/>
  <c r="M155" i="1" s="1"/>
  <c r="J156" i="1"/>
  <c r="K156" i="1" s="1"/>
  <c r="M156" i="1" s="1"/>
  <c r="J157" i="1"/>
  <c r="K157" i="1" s="1"/>
  <c r="M157" i="1" s="1"/>
  <c r="J158" i="1"/>
  <c r="K158" i="1" s="1"/>
  <c r="M158" i="1" s="1"/>
  <c r="J159" i="1"/>
  <c r="K159" i="1" s="1"/>
  <c r="M159" i="1" s="1"/>
  <c r="J160" i="1"/>
  <c r="K160" i="1" s="1"/>
  <c r="M160" i="1" s="1"/>
  <c r="J161" i="1"/>
  <c r="K161" i="1" s="1"/>
  <c r="M161" i="1" s="1"/>
  <c r="J162" i="1"/>
  <c r="K162" i="1" s="1"/>
  <c r="M162" i="1" s="1"/>
  <c r="J163" i="1"/>
  <c r="J164" i="1"/>
  <c r="K164" i="1" s="1"/>
  <c r="M164" i="1" s="1"/>
  <c r="J165" i="1"/>
  <c r="K165" i="1" s="1"/>
  <c r="M165" i="1" s="1"/>
  <c r="J166" i="1"/>
  <c r="K166" i="1" s="1"/>
  <c r="M166" i="1" s="1"/>
  <c r="J167" i="1"/>
  <c r="K167" i="1" s="1"/>
  <c r="M167" i="1" s="1"/>
  <c r="J168" i="1"/>
  <c r="K168" i="1" s="1"/>
  <c r="M168" i="1" s="1"/>
  <c r="J169" i="1"/>
  <c r="K169" i="1" s="1"/>
  <c r="M169" i="1" s="1"/>
  <c r="J170" i="1"/>
  <c r="K170" i="1" s="1"/>
  <c r="J171" i="1"/>
  <c r="K171" i="1" s="1"/>
  <c r="M171" i="1" s="1"/>
  <c r="J172" i="1"/>
  <c r="K172" i="1" s="1"/>
  <c r="M172" i="1" s="1"/>
  <c r="J173" i="1"/>
  <c r="K173" i="1" s="1"/>
  <c r="M173" i="1" s="1"/>
  <c r="J174" i="1"/>
  <c r="J175" i="1"/>
  <c r="K175" i="1" s="1"/>
  <c r="M175" i="1" s="1"/>
  <c r="J176" i="1"/>
  <c r="K176" i="1" s="1"/>
  <c r="M176" i="1" s="1"/>
  <c r="J177" i="1"/>
  <c r="K177" i="1" s="1"/>
  <c r="M177" i="1" s="1"/>
  <c r="J178" i="1"/>
  <c r="K178" i="1" s="1"/>
  <c r="J179" i="1"/>
  <c r="K179" i="1" s="1"/>
  <c r="M179" i="1" s="1"/>
  <c r="J180" i="1"/>
  <c r="K180" i="1" s="1"/>
  <c r="M180" i="1" s="1"/>
  <c r="J181" i="1"/>
  <c r="K181" i="1" s="1"/>
  <c r="M181" i="1" s="1"/>
  <c r="J182" i="1"/>
  <c r="K182" i="1" s="1"/>
  <c r="M182" i="1" s="1"/>
  <c r="J183" i="1"/>
  <c r="K183" i="1" s="1"/>
  <c r="M183" i="1" s="1"/>
  <c r="J184" i="1"/>
  <c r="K184" i="1" s="1"/>
  <c r="M184" i="1" s="1"/>
  <c r="J185" i="1"/>
  <c r="K185" i="1" s="1"/>
  <c r="M185" i="1" s="1"/>
  <c r="J186" i="1"/>
  <c r="K186" i="1" s="1"/>
  <c r="J187" i="1"/>
  <c r="K187" i="1" s="1"/>
  <c r="M187" i="1" s="1"/>
  <c r="J188" i="1"/>
  <c r="K188" i="1" s="1"/>
  <c r="M188" i="1" s="1"/>
  <c r="J189" i="1"/>
  <c r="K189" i="1" s="1"/>
  <c r="M189" i="1" s="1"/>
  <c r="J190" i="1"/>
  <c r="K190" i="1" s="1"/>
  <c r="M190" i="1" s="1"/>
  <c r="J191" i="1"/>
  <c r="K191" i="1" s="1"/>
  <c r="M191" i="1" s="1"/>
  <c r="J192" i="1"/>
  <c r="K192" i="1" s="1"/>
  <c r="M192" i="1" s="1"/>
  <c r="J193" i="1"/>
  <c r="K193" i="1" s="1"/>
  <c r="M193" i="1" s="1"/>
  <c r="J194" i="1"/>
  <c r="J195" i="1"/>
  <c r="J196" i="1"/>
  <c r="K196" i="1" s="1"/>
  <c r="M196" i="1" s="1"/>
  <c r="J197" i="1"/>
  <c r="K197" i="1" s="1"/>
  <c r="M197" i="1" s="1"/>
  <c r="J198" i="1"/>
  <c r="K198" i="1" s="1"/>
  <c r="M198" i="1" s="1"/>
  <c r="J199" i="1"/>
  <c r="K199" i="1" s="1"/>
  <c r="M199" i="1" s="1"/>
  <c r="J200" i="1"/>
  <c r="K200" i="1" s="1"/>
  <c r="M200" i="1" s="1"/>
  <c r="J201" i="1"/>
  <c r="K201" i="1" s="1"/>
  <c r="M201" i="1" s="1"/>
  <c r="J202" i="1"/>
  <c r="K202" i="1" s="1"/>
  <c r="J203" i="1"/>
  <c r="K203" i="1" s="1"/>
  <c r="M203" i="1" s="1"/>
  <c r="J204" i="1"/>
  <c r="K204" i="1" s="1"/>
  <c r="M204" i="1" s="1"/>
  <c r="J205" i="1"/>
  <c r="K205" i="1" s="1"/>
  <c r="M205" i="1" s="1"/>
  <c r="J206" i="1"/>
  <c r="K206" i="1" s="1"/>
  <c r="M206" i="1" s="1"/>
  <c r="J207" i="1"/>
  <c r="K207" i="1" s="1"/>
  <c r="M207" i="1" s="1"/>
  <c r="J208" i="1"/>
  <c r="K208" i="1" s="1"/>
  <c r="M208" i="1" s="1"/>
  <c r="J209" i="1"/>
  <c r="K209" i="1" s="1"/>
  <c r="M209" i="1" s="1"/>
  <c r="J210" i="1"/>
  <c r="K210" i="1" s="1"/>
  <c r="J211" i="1"/>
  <c r="K211" i="1" s="1"/>
  <c r="M211" i="1" s="1"/>
  <c r="J212" i="1"/>
  <c r="K212" i="1" s="1"/>
  <c r="M212" i="1" s="1"/>
  <c r="J213" i="1"/>
  <c r="K213" i="1" s="1"/>
  <c r="M213" i="1" s="1"/>
  <c r="J214" i="1"/>
  <c r="K214" i="1" s="1"/>
  <c r="M214" i="1" s="1"/>
  <c r="J215" i="1"/>
  <c r="K215" i="1" s="1"/>
  <c r="M215" i="1" s="1"/>
  <c r="J216" i="1"/>
  <c r="K216" i="1" s="1"/>
  <c r="M216" i="1" s="1"/>
  <c r="J217" i="1"/>
  <c r="K217" i="1" s="1"/>
  <c r="M217" i="1" s="1"/>
  <c r="J218" i="1"/>
  <c r="K218" i="1" s="1"/>
  <c r="J219" i="1"/>
  <c r="K219" i="1" s="1"/>
  <c r="M219" i="1" s="1"/>
  <c r="J220" i="1"/>
  <c r="K220" i="1" s="1"/>
  <c r="M220" i="1" s="1"/>
  <c r="J221" i="1"/>
  <c r="K221" i="1" s="1"/>
  <c r="M221" i="1" s="1"/>
  <c r="J222" i="1"/>
  <c r="J223" i="1"/>
  <c r="K223" i="1" s="1"/>
  <c r="M223" i="1" s="1"/>
  <c r="J224" i="1"/>
  <c r="K224" i="1" s="1"/>
  <c r="M224" i="1" s="1"/>
  <c r="J225" i="1"/>
  <c r="K225" i="1" s="1"/>
  <c r="M225" i="1" s="1"/>
  <c r="J226" i="1"/>
  <c r="J227" i="1"/>
  <c r="K227" i="1" s="1"/>
  <c r="M227" i="1" s="1"/>
  <c r="J228" i="1"/>
  <c r="K228" i="1" s="1"/>
  <c r="M228" i="1" s="1"/>
  <c r="J229" i="1"/>
  <c r="K229" i="1" s="1"/>
  <c r="M229" i="1" s="1"/>
  <c r="J230" i="1"/>
  <c r="K230" i="1" s="1"/>
  <c r="M230" i="1" s="1"/>
  <c r="J231" i="1"/>
  <c r="K231" i="1" s="1"/>
  <c r="M231" i="1" s="1"/>
  <c r="J232" i="1"/>
  <c r="K232" i="1" s="1"/>
  <c r="M232" i="1" s="1"/>
  <c r="J233" i="1"/>
  <c r="K233" i="1" s="1"/>
  <c r="M233" i="1" s="1"/>
  <c r="J234" i="1"/>
  <c r="K234" i="1" s="1"/>
  <c r="J235" i="1"/>
  <c r="K235" i="1" s="1"/>
  <c r="M235" i="1" s="1"/>
  <c r="J236" i="1"/>
  <c r="K236" i="1" s="1"/>
  <c r="M236" i="1" s="1"/>
  <c r="J237" i="1"/>
  <c r="K237" i="1" s="1"/>
  <c r="M237" i="1" s="1"/>
  <c r="J238" i="1"/>
  <c r="K238" i="1" s="1"/>
  <c r="M238" i="1" s="1"/>
  <c r="J239" i="1"/>
  <c r="K239" i="1" s="1"/>
  <c r="M239" i="1" s="1"/>
  <c r="J240" i="1"/>
  <c r="K240" i="1" s="1"/>
  <c r="M240" i="1" s="1"/>
  <c r="J241" i="1"/>
  <c r="K241" i="1" s="1"/>
  <c r="M241" i="1" s="1"/>
  <c r="J242" i="1"/>
  <c r="K242" i="1" s="1"/>
  <c r="J243" i="1"/>
  <c r="K243" i="1" s="1"/>
  <c r="M243" i="1" s="1"/>
  <c r="J244" i="1"/>
  <c r="K244" i="1" s="1"/>
  <c r="M244" i="1" s="1"/>
  <c r="J245" i="1"/>
  <c r="K245" i="1" s="1"/>
  <c r="M245" i="1" s="1"/>
  <c r="J246" i="1"/>
  <c r="K246" i="1" s="1"/>
  <c r="M246" i="1" s="1"/>
  <c r="J247" i="1"/>
  <c r="J248" i="1"/>
  <c r="K248" i="1" s="1"/>
  <c r="M248" i="1" s="1"/>
  <c r="J249" i="1"/>
  <c r="K249" i="1" s="1"/>
  <c r="M249" i="1" s="1"/>
  <c r="J250" i="1"/>
  <c r="K250" i="1" s="1"/>
  <c r="J251" i="1"/>
  <c r="K251" i="1" s="1"/>
  <c r="M251" i="1" s="1"/>
  <c r="J252" i="1"/>
  <c r="K252" i="1" s="1"/>
  <c r="M252" i="1" s="1"/>
  <c r="J253" i="1"/>
  <c r="K253" i="1" s="1"/>
  <c r="M253" i="1" s="1"/>
  <c r="J254" i="1"/>
  <c r="J255" i="1"/>
  <c r="K255" i="1" s="1"/>
  <c r="M255" i="1" s="1"/>
  <c r="J256" i="1"/>
  <c r="K256" i="1" s="1"/>
  <c r="M256" i="1" s="1"/>
  <c r="J257" i="1"/>
  <c r="K257" i="1" s="1"/>
  <c r="M257" i="1" s="1"/>
  <c r="J258" i="1"/>
  <c r="K258" i="1" s="1"/>
  <c r="M258" i="1" s="1"/>
  <c r="J259" i="1"/>
  <c r="K259" i="1" s="1"/>
  <c r="M259" i="1" s="1"/>
  <c r="J260" i="1"/>
  <c r="K260" i="1" s="1"/>
  <c r="M260" i="1" s="1"/>
  <c r="J261" i="1"/>
  <c r="K261" i="1" s="1"/>
  <c r="M261" i="1" s="1"/>
  <c r="J262" i="1"/>
  <c r="K262" i="1" s="1"/>
  <c r="M262" i="1" s="1"/>
  <c r="J263" i="1"/>
  <c r="K263" i="1" s="1"/>
  <c r="M263" i="1" s="1"/>
  <c r="J264" i="1"/>
  <c r="K264" i="1" s="1"/>
  <c r="M264" i="1" s="1"/>
  <c r="J265" i="1"/>
  <c r="K265" i="1" s="1"/>
  <c r="M265" i="1" s="1"/>
  <c r="J266" i="1"/>
  <c r="K266" i="1" s="1"/>
  <c r="J267" i="1"/>
  <c r="K267" i="1" s="1"/>
  <c r="M267" i="1" s="1"/>
  <c r="J268" i="1"/>
  <c r="K268" i="1" s="1"/>
  <c r="M268" i="1" s="1"/>
  <c r="J269" i="1"/>
  <c r="K269" i="1" s="1"/>
  <c r="M269" i="1" s="1"/>
  <c r="J270" i="1"/>
  <c r="J271" i="1"/>
  <c r="K271" i="1" s="1"/>
  <c r="M271" i="1" s="1"/>
  <c r="J272" i="1"/>
  <c r="K272" i="1" s="1"/>
  <c r="M272" i="1" s="1"/>
  <c r="J273" i="1"/>
  <c r="K273" i="1" s="1"/>
  <c r="M273" i="1" s="1"/>
  <c r="J274" i="1"/>
  <c r="K274" i="1" s="1"/>
  <c r="J275" i="1"/>
  <c r="K275" i="1" s="1"/>
  <c r="M275" i="1" s="1"/>
  <c r="J276" i="1"/>
  <c r="K276" i="1" s="1"/>
  <c r="M276" i="1" s="1"/>
  <c r="J277" i="1"/>
  <c r="K277" i="1" s="1"/>
  <c r="M277" i="1" s="1"/>
  <c r="J278" i="1"/>
  <c r="K278" i="1" s="1"/>
  <c r="M278" i="1" s="1"/>
  <c r="J279" i="1"/>
  <c r="J280" i="1"/>
  <c r="K280" i="1" s="1"/>
  <c r="M280" i="1" s="1"/>
  <c r="J281" i="1"/>
  <c r="K281" i="1" s="1"/>
  <c r="M281" i="1" s="1"/>
  <c r="J282" i="1"/>
  <c r="K282" i="1" s="1"/>
  <c r="J283" i="1"/>
  <c r="K283" i="1" s="1"/>
  <c r="M283" i="1" s="1"/>
  <c r="J284" i="1"/>
  <c r="K284" i="1" s="1"/>
  <c r="M284" i="1" s="1"/>
  <c r="J285" i="1"/>
  <c r="K285" i="1" s="1"/>
  <c r="M285" i="1" s="1"/>
  <c r="J286" i="1"/>
  <c r="K286" i="1" s="1"/>
  <c r="M286" i="1" s="1"/>
  <c r="J287" i="1"/>
  <c r="K287" i="1" s="1"/>
  <c r="M287" i="1" s="1"/>
  <c r="J288" i="1"/>
  <c r="K288" i="1" s="1"/>
  <c r="M288" i="1" s="1"/>
  <c r="J289" i="1"/>
  <c r="K289" i="1" s="1"/>
  <c r="M289" i="1" s="1"/>
  <c r="J290" i="1"/>
  <c r="K290" i="1" s="1"/>
  <c r="M290" i="1" s="1"/>
  <c r="J291" i="1"/>
  <c r="J292" i="1"/>
  <c r="K292" i="1" s="1"/>
  <c r="M292" i="1" s="1"/>
  <c r="J293" i="1"/>
  <c r="K293" i="1" s="1"/>
  <c r="M293" i="1" s="1"/>
  <c r="J294" i="1"/>
  <c r="K294" i="1" s="1"/>
  <c r="M294" i="1" s="1"/>
  <c r="J295" i="1"/>
  <c r="K295" i="1" s="1"/>
  <c r="M295" i="1" s="1"/>
  <c r="J296" i="1"/>
  <c r="K296" i="1" s="1"/>
  <c r="M296" i="1" s="1"/>
  <c r="J297" i="1"/>
  <c r="K297" i="1" s="1"/>
  <c r="M297" i="1" s="1"/>
  <c r="J298" i="1"/>
  <c r="K298" i="1" s="1"/>
  <c r="J299" i="1"/>
  <c r="K299" i="1" s="1"/>
  <c r="M299" i="1" s="1"/>
  <c r="J300" i="1"/>
  <c r="K300" i="1" s="1"/>
  <c r="M300" i="1" s="1"/>
  <c r="J301" i="1"/>
  <c r="K301" i="1" s="1"/>
  <c r="M301" i="1" s="1"/>
  <c r="J302" i="1"/>
  <c r="J303" i="1"/>
  <c r="K303" i="1" s="1"/>
  <c r="M303" i="1" s="1"/>
  <c r="J304" i="1"/>
  <c r="K304" i="1" s="1"/>
  <c r="M304" i="1" s="1"/>
  <c r="J305" i="1"/>
  <c r="K305" i="1" s="1"/>
  <c r="M305" i="1" s="1"/>
  <c r="J306" i="1"/>
  <c r="K306" i="1" s="1"/>
  <c r="J307" i="1"/>
  <c r="K307" i="1" s="1"/>
  <c r="M307" i="1" s="1"/>
  <c r="J308" i="1"/>
  <c r="K308" i="1" s="1"/>
  <c r="M308" i="1" s="1"/>
  <c r="J309" i="1"/>
  <c r="K309" i="1" s="1"/>
  <c r="M309" i="1" s="1"/>
  <c r="J310" i="1"/>
  <c r="K310" i="1" s="1"/>
  <c r="M310" i="1" s="1"/>
  <c r="J311" i="1"/>
  <c r="K311" i="1" s="1"/>
  <c r="M311" i="1" s="1"/>
  <c r="J312" i="1"/>
  <c r="K312" i="1" s="1"/>
  <c r="M312" i="1" s="1"/>
  <c r="J313" i="1"/>
  <c r="K313" i="1" s="1"/>
  <c r="M313" i="1" s="1"/>
  <c r="J314" i="1"/>
  <c r="K314" i="1" s="1"/>
  <c r="J315" i="1"/>
  <c r="K315" i="1" s="1"/>
  <c r="M315" i="1" s="1"/>
  <c r="J316" i="1"/>
  <c r="K316" i="1" s="1"/>
  <c r="M316" i="1" s="1"/>
  <c r="J317" i="1"/>
  <c r="K317" i="1" s="1"/>
  <c r="M317" i="1" s="1"/>
  <c r="J318" i="1"/>
  <c r="K318" i="1" s="1"/>
  <c r="M318" i="1" s="1"/>
  <c r="J319" i="1"/>
  <c r="K319" i="1" s="1"/>
  <c r="M319" i="1" s="1"/>
  <c r="J320" i="1"/>
  <c r="K320" i="1" s="1"/>
  <c r="M320" i="1" s="1"/>
  <c r="J321" i="1"/>
  <c r="K321" i="1" s="1"/>
  <c r="M321" i="1" s="1"/>
  <c r="J322" i="1"/>
  <c r="J323" i="1"/>
  <c r="J324" i="1"/>
  <c r="K324" i="1" s="1"/>
  <c r="M324" i="1" s="1"/>
  <c r="J325" i="1"/>
  <c r="K325" i="1" s="1"/>
  <c r="M325" i="1" s="1"/>
  <c r="J326" i="1"/>
  <c r="K326" i="1" s="1"/>
  <c r="M326" i="1" s="1"/>
  <c r="J327" i="1"/>
  <c r="K327" i="1" s="1"/>
  <c r="M327" i="1" s="1"/>
  <c r="J328" i="1"/>
  <c r="K328" i="1" s="1"/>
  <c r="M328" i="1" s="1"/>
  <c r="J329" i="1"/>
  <c r="K329" i="1" s="1"/>
  <c r="M329" i="1" s="1"/>
  <c r="J330" i="1"/>
  <c r="K330" i="1" s="1"/>
  <c r="J331" i="1"/>
  <c r="K331" i="1" s="1"/>
  <c r="M331" i="1" s="1"/>
  <c r="J332" i="1"/>
  <c r="K332" i="1" s="1"/>
  <c r="M332" i="1" s="1"/>
  <c r="J333" i="1"/>
  <c r="K333" i="1" s="1"/>
  <c r="M333" i="1" s="1"/>
  <c r="J334" i="1"/>
  <c r="K334" i="1" s="1"/>
  <c r="M334" i="1" s="1"/>
  <c r="J335" i="1"/>
  <c r="K335" i="1" s="1"/>
  <c r="M335" i="1" s="1"/>
  <c r="J336" i="1"/>
  <c r="K336" i="1" s="1"/>
  <c r="M336" i="1" s="1"/>
  <c r="J337" i="1"/>
  <c r="K337" i="1" s="1"/>
  <c r="M337" i="1" s="1"/>
  <c r="J338" i="1"/>
  <c r="K338" i="1" s="1"/>
  <c r="J339" i="1"/>
  <c r="K339" i="1" s="1"/>
  <c r="M339" i="1" s="1"/>
  <c r="J340" i="1"/>
  <c r="K340" i="1" s="1"/>
  <c r="M340" i="1" s="1"/>
  <c r="J341" i="1"/>
  <c r="K341" i="1" s="1"/>
  <c r="M341" i="1" s="1"/>
  <c r="J342" i="1"/>
  <c r="K342" i="1" s="1"/>
  <c r="M342" i="1" s="1"/>
  <c r="J343" i="1"/>
  <c r="K343" i="1" s="1"/>
  <c r="M343" i="1" s="1"/>
  <c r="J344" i="1"/>
  <c r="K344" i="1" s="1"/>
  <c r="M344" i="1" s="1"/>
  <c r="J345" i="1"/>
  <c r="K345" i="1" s="1"/>
  <c r="M345" i="1" s="1"/>
  <c r="J346" i="1"/>
  <c r="K346" i="1" s="1"/>
  <c r="M346" i="1" s="1"/>
  <c r="J347" i="1"/>
  <c r="K347" i="1" s="1"/>
  <c r="J348" i="1"/>
  <c r="J349" i="1"/>
  <c r="K349" i="1" s="1"/>
  <c r="M349" i="1" s="1"/>
  <c r="J350" i="1"/>
  <c r="K350" i="1" s="1"/>
  <c r="M350" i="1" s="1"/>
  <c r="J351" i="1"/>
  <c r="K351" i="1" s="1"/>
  <c r="M351" i="1" s="1"/>
  <c r="J352" i="1"/>
  <c r="K352" i="1" s="1"/>
  <c r="M352" i="1" s="1"/>
  <c r="J353" i="1"/>
  <c r="K353" i="1" s="1"/>
  <c r="M353" i="1" s="1"/>
  <c r="J354" i="1"/>
  <c r="K354" i="1" s="1"/>
  <c r="M354" i="1" s="1"/>
  <c r="J355" i="1"/>
  <c r="K355" i="1" s="1"/>
  <c r="J356" i="1"/>
  <c r="K356" i="1" s="1"/>
  <c r="M356" i="1" s="1"/>
  <c r="J357" i="1"/>
  <c r="K357" i="1" s="1"/>
  <c r="M357" i="1" s="1"/>
  <c r="J358" i="1"/>
  <c r="K358" i="1" s="1"/>
  <c r="M358" i="1" s="1"/>
  <c r="J359" i="1"/>
  <c r="J360" i="1"/>
  <c r="K360" i="1" s="1"/>
  <c r="M360" i="1" s="1"/>
  <c r="J361" i="1"/>
  <c r="K361" i="1" s="1"/>
  <c r="M361" i="1" s="1"/>
  <c r="J362" i="1"/>
  <c r="K362" i="1" s="1"/>
  <c r="M362" i="1" s="1"/>
  <c r="J363" i="1"/>
  <c r="K363" i="1" s="1"/>
  <c r="J364" i="1"/>
  <c r="K364" i="1" s="1"/>
  <c r="M364" i="1" s="1"/>
  <c r="J365" i="1"/>
  <c r="K365" i="1" s="1"/>
  <c r="M365" i="1" s="1"/>
  <c r="J366" i="1"/>
  <c r="K366" i="1" s="1"/>
  <c r="M366" i="1" s="1"/>
  <c r="J367" i="1"/>
  <c r="J368" i="1"/>
  <c r="J369" i="1"/>
  <c r="K369" i="1" s="1"/>
  <c r="M369" i="1" s="1"/>
  <c r="J370" i="1"/>
  <c r="K370" i="1" s="1"/>
  <c r="M370" i="1" s="1"/>
  <c r="J371" i="1"/>
  <c r="K371" i="1" s="1"/>
  <c r="J372" i="1"/>
  <c r="K372" i="1" s="1"/>
  <c r="M372" i="1" s="1"/>
  <c r="J373" i="1"/>
  <c r="K373" i="1" s="1"/>
  <c r="M373" i="1" s="1"/>
  <c r="J374" i="1"/>
  <c r="K374" i="1" s="1"/>
  <c r="M374" i="1" s="1"/>
  <c r="J375" i="1"/>
  <c r="K375" i="1" s="1"/>
  <c r="M375" i="1" s="1"/>
  <c r="J376" i="1"/>
  <c r="K376" i="1" s="1"/>
  <c r="M376" i="1" s="1"/>
  <c r="J377" i="1"/>
  <c r="K377" i="1" s="1"/>
  <c r="M377" i="1" s="1"/>
  <c r="J378" i="1"/>
  <c r="K378" i="1" s="1"/>
  <c r="M378" i="1" s="1"/>
  <c r="J379" i="1"/>
  <c r="K379" i="1" s="1"/>
  <c r="J380" i="1"/>
  <c r="J381" i="1"/>
  <c r="K381" i="1" s="1"/>
  <c r="M381" i="1" s="1"/>
  <c r="J382" i="1"/>
  <c r="K382" i="1" s="1"/>
  <c r="M382" i="1" s="1"/>
  <c r="J383" i="1"/>
  <c r="K383" i="1" s="1"/>
  <c r="J384" i="1"/>
  <c r="K384" i="1" s="1"/>
  <c r="M384" i="1" s="1"/>
  <c r="J385" i="1"/>
  <c r="K385" i="1" s="1"/>
  <c r="M385" i="1" s="1"/>
  <c r="J386" i="1"/>
  <c r="J387" i="1"/>
  <c r="J388" i="1"/>
  <c r="K388" i="1" s="1"/>
  <c r="M388" i="1" s="1"/>
  <c r="J389" i="1"/>
  <c r="K389" i="1" s="1"/>
  <c r="M389" i="1" s="1"/>
  <c r="J390" i="1"/>
  <c r="K390" i="1" s="1"/>
  <c r="M390" i="1" s="1"/>
  <c r="J391" i="1"/>
  <c r="J392" i="1"/>
  <c r="J393" i="1"/>
  <c r="K393" i="1" s="1"/>
  <c r="M393" i="1" s="1"/>
  <c r="J394" i="1"/>
  <c r="K394" i="1" s="1"/>
  <c r="M394" i="1" s="1"/>
  <c r="J395" i="1"/>
  <c r="K395" i="1" s="1"/>
  <c r="J396" i="1"/>
  <c r="K396" i="1" s="1"/>
  <c r="M396" i="1" s="1"/>
  <c r="J397" i="1"/>
  <c r="K397" i="1" s="1"/>
  <c r="M397" i="1" s="1"/>
  <c r="J398" i="1"/>
  <c r="K398" i="1" s="1"/>
  <c r="M398" i="1" s="1"/>
  <c r="J399" i="1"/>
  <c r="K399" i="1" s="1"/>
  <c r="J400" i="1"/>
  <c r="K400" i="1" s="1"/>
  <c r="M400" i="1" s="1"/>
  <c r="J401" i="1"/>
  <c r="K401" i="1" s="1"/>
  <c r="M401" i="1" s="1"/>
  <c r="J402" i="1"/>
  <c r="J403" i="1"/>
  <c r="K403" i="1" s="1"/>
  <c r="M403" i="1" s="1"/>
  <c r="J404" i="1"/>
  <c r="K404" i="1" s="1"/>
  <c r="M404" i="1" s="1"/>
  <c r="J405" i="1"/>
  <c r="K405" i="1" s="1"/>
  <c r="M405" i="1" s="1"/>
  <c r="J406" i="1"/>
  <c r="J407" i="1"/>
  <c r="J408" i="1"/>
  <c r="K408" i="1" s="1"/>
  <c r="M408" i="1" s="1"/>
  <c r="J409" i="1"/>
  <c r="K409" i="1" s="1"/>
  <c r="M409" i="1" s="1"/>
  <c r="J410" i="1"/>
  <c r="K410" i="1" s="1"/>
  <c r="M410" i="1" s="1"/>
  <c r="J411" i="1"/>
  <c r="K411" i="1" s="1"/>
  <c r="J412" i="1"/>
  <c r="K412" i="1" s="1"/>
  <c r="M412" i="1" s="1"/>
  <c r="J413" i="1"/>
  <c r="K413" i="1" s="1"/>
  <c r="M413" i="1" s="1"/>
  <c r="J414" i="1"/>
  <c r="J415" i="1"/>
  <c r="K415" i="1" s="1"/>
  <c r="J416" i="1"/>
  <c r="J417" i="1"/>
  <c r="K417" i="1" s="1"/>
  <c r="M417" i="1" s="1"/>
  <c r="J418" i="1"/>
  <c r="K418" i="1" s="1"/>
  <c r="M418" i="1" s="1"/>
  <c r="J419" i="1"/>
  <c r="K419" i="1" s="1"/>
  <c r="M419" i="1" s="1"/>
  <c r="J420" i="1"/>
  <c r="K420" i="1" s="1"/>
  <c r="M420" i="1" s="1"/>
  <c r="J421" i="1"/>
  <c r="K421" i="1" s="1"/>
  <c r="M421" i="1" s="1"/>
  <c r="J422" i="1"/>
  <c r="J423" i="1"/>
  <c r="K423" i="1" s="1"/>
  <c r="M423" i="1" s="1"/>
  <c r="J424" i="1"/>
  <c r="K424" i="1" s="1"/>
  <c r="M424" i="1" s="1"/>
  <c r="J425" i="1"/>
  <c r="K425" i="1" s="1"/>
  <c r="M425" i="1" s="1"/>
  <c r="J426" i="1"/>
  <c r="K426" i="1" s="1"/>
  <c r="M426" i="1" s="1"/>
  <c r="J427" i="1"/>
  <c r="K427" i="1" s="1"/>
  <c r="J428" i="1"/>
  <c r="K428" i="1" s="1"/>
  <c r="M428" i="1" s="1"/>
  <c r="J429" i="1"/>
  <c r="K429" i="1" s="1"/>
  <c r="M429" i="1" s="1"/>
  <c r="J430" i="1"/>
  <c r="J431" i="1"/>
  <c r="K431" i="1" s="1"/>
  <c r="J432" i="1"/>
  <c r="K432" i="1" s="1"/>
  <c r="M432" i="1" s="1"/>
  <c r="J433" i="1"/>
  <c r="K433" i="1" s="1"/>
  <c r="M433" i="1" s="1"/>
  <c r="J434" i="1"/>
  <c r="K434" i="1" s="1"/>
  <c r="M434" i="1" s="1"/>
  <c r="J435" i="1"/>
  <c r="J436" i="1"/>
  <c r="J437" i="1"/>
  <c r="K437" i="1" s="1"/>
  <c r="M437" i="1" s="1"/>
  <c r="J438" i="1"/>
  <c r="K438" i="1" s="1"/>
  <c r="M438" i="1" s="1"/>
  <c r="J439" i="1"/>
  <c r="K439" i="1" s="1"/>
  <c r="M439" i="1" s="1"/>
  <c r="J440" i="1"/>
  <c r="K440" i="1" s="1"/>
  <c r="M440" i="1" s="1"/>
  <c r="J441" i="1"/>
  <c r="K441" i="1" s="1"/>
  <c r="M441" i="1" s="1"/>
  <c r="J442" i="1"/>
  <c r="K442" i="1" s="1"/>
  <c r="M442" i="1" s="1"/>
  <c r="J443" i="1"/>
  <c r="K443" i="1" s="1"/>
  <c r="J444" i="1"/>
  <c r="J445" i="1"/>
  <c r="K445" i="1" s="1"/>
  <c r="M445" i="1" s="1"/>
  <c r="J446" i="1"/>
  <c r="K446" i="1" s="1"/>
  <c r="M446" i="1" s="1"/>
  <c r="J447" i="1"/>
  <c r="K447" i="1" s="1"/>
  <c r="J448" i="1"/>
  <c r="K448" i="1" s="1"/>
  <c r="M448" i="1" s="1"/>
  <c r="J449" i="1"/>
  <c r="K449" i="1" s="1"/>
  <c r="M449" i="1" s="1"/>
  <c r="J450" i="1"/>
  <c r="J451" i="1"/>
  <c r="J452" i="1"/>
  <c r="K452" i="1" s="1"/>
  <c r="M452" i="1" s="1"/>
  <c r="J453" i="1"/>
  <c r="K453" i="1" s="1"/>
  <c r="M453" i="1" s="1"/>
  <c r="J454" i="1"/>
  <c r="K454" i="1" s="1"/>
  <c r="M454" i="1" s="1"/>
  <c r="J455" i="1"/>
  <c r="J456" i="1"/>
  <c r="J457" i="1"/>
  <c r="K457" i="1" s="1"/>
  <c r="M457" i="1" s="1"/>
  <c r="J458" i="1"/>
  <c r="K458" i="1" s="1"/>
  <c r="M458" i="1" s="1"/>
  <c r="J459" i="1"/>
  <c r="K459" i="1" s="1"/>
  <c r="J460" i="1"/>
  <c r="K460" i="1" s="1"/>
  <c r="M460" i="1" s="1"/>
  <c r="J461" i="1"/>
  <c r="K461" i="1" s="1"/>
  <c r="M461" i="1" s="1"/>
  <c r="J462" i="1"/>
  <c r="K462" i="1" s="1"/>
  <c r="M462" i="1" s="1"/>
  <c r="J463" i="1"/>
  <c r="K463" i="1" s="1"/>
  <c r="J464" i="1"/>
  <c r="K464" i="1" s="1"/>
  <c r="M464" i="1" s="1"/>
  <c r="J465" i="1"/>
  <c r="K465" i="1" s="1"/>
  <c r="M465" i="1" s="1"/>
  <c r="J466" i="1"/>
  <c r="J467" i="1"/>
  <c r="K467" i="1" s="1"/>
  <c r="M467" i="1" s="1"/>
  <c r="J468" i="1"/>
  <c r="K468" i="1" s="1"/>
  <c r="M468" i="1" s="1"/>
  <c r="J469" i="1"/>
  <c r="K469" i="1" s="1"/>
  <c r="M469" i="1" s="1"/>
  <c r="J470" i="1"/>
  <c r="J471" i="1"/>
  <c r="J472" i="1"/>
  <c r="K472" i="1" s="1"/>
  <c r="M472" i="1" s="1"/>
  <c r="J473" i="1"/>
  <c r="K473" i="1" s="1"/>
  <c r="M473" i="1" s="1"/>
  <c r="J474" i="1"/>
  <c r="K474" i="1" s="1"/>
  <c r="M474" i="1" s="1"/>
  <c r="J475" i="1"/>
  <c r="K475" i="1" s="1"/>
  <c r="J476" i="1"/>
  <c r="K476" i="1" s="1"/>
  <c r="M476" i="1" s="1"/>
  <c r="J477" i="1"/>
  <c r="K477" i="1" s="1"/>
  <c r="M477" i="1" s="1"/>
  <c r="J478" i="1"/>
  <c r="J479" i="1"/>
  <c r="K479" i="1" s="1"/>
  <c r="J480" i="1"/>
  <c r="J2" i="1"/>
  <c r="K2" i="1" s="1"/>
  <c r="M2" i="1" s="1"/>
  <c r="Q5" i="1"/>
  <c r="S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2" i="1"/>
  <c r="P51" i="3" l="1"/>
  <c r="P115" i="3"/>
  <c r="P179" i="3"/>
  <c r="Q243" i="3"/>
  <c r="P140" i="3"/>
  <c r="P324" i="3"/>
  <c r="Q61" i="3"/>
  <c r="Q146" i="3"/>
  <c r="P232" i="3"/>
  <c r="P78" i="3"/>
  <c r="P164" i="3"/>
  <c r="P249" i="3"/>
  <c r="P318" i="3"/>
  <c r="P382" i="3"/>
  <c r="P446" i="3"/>
  <c r="P42" i="3"/>
  <c r="P128" i="3"/>
  <c r="P213" i="3"/>
  <c r="P291" i="3"/>
  <c r="P355" i="3"/>
  <c r="P419" i="3"/>
  <c r="P455" i="3"/>
  <c r="P86" i="3"/>
  <c r="P230" i="3"/>
  <c r="P348" i="3"/>
  <c r="P452" i="3"/>
  <c r="P277" i="3"/>
  <c r="P417" i="3"/>
  <c r="P397" i="3"/>
  <c r="P376" i="3"/>
  <c r="P91" i="3"/>
  <c r="P262" i="3"/>
  <c r="P46" i="3"/>
  <c r="P358" i="3"/>
  <c r="Q181" i="3"/>
  <c r="P175" i="3"/>
  <c r="P56" i="3"/>
  <c r="Q158" i="3"/>
  <c r="P442" i="3"/>
  <c r="P287" i="3"/>
  <c r="M2" i="3"/>
  <c r="S5" i="1"/>
</calcChain>
</file>

<file path=xl/sharedStrings.xml><?xml version="1.0" encoding="utf-8"?>
<sst xmlns="http://schemas.openxmlformats.org/spreadsheetml/2006/main" count="2453" uniqueCount="513">
  <si>
    <t>I</t>
  </si>
  <si>
    <t>OL</t>
  </si>
  <si>
    <t>0.00</t>
  </si>
  <si>
    <t>1.00</t>
  </si>
  <si>
    <t>2.00</t>
  </si>
  <si>
    <t>3.00</t>
  </si>
  <si>
    <t>4.00</t>
  </si>
  <si>
    <t>5.00</t>
  </si>
  <si>
    <t>6.00</t>
  </si>
  <si>
    <t>7.00</t>
  </si>
  <si>
    <t>8.00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</si>
  <si>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</si>
  <si>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</si>
  <si>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</si>
  <si>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</si>
  <si>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</si>
  <si>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</si>
  <si>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</si>
  <si>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</si>
  <si>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</si>
  <si>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</si>
  <si>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19.00</t>
  </si>
  <si>
    <t>20.00</t>
  </si>
  <si>
    <t>21.00</t>
  </si>
  <si>
    <t>22.00</t>
  </si>
  <si>
    <t>23.00</t>
  </si>
  <si>
    <t>24.00</t>
  </si>
  <si>
    <t>25.00</t>
  </si>
  <si>
    <t>26.00</t>
  </si>
  <si>
    <t>27.00</t>
  </si>
  <si>
    <t>28.00</t>
  </si>
  <si>
    <t>29.00</t>
  </si>
  <si>
    <t>30.00</t>
  </si>
  <si>
    <t>31.00</t>
  </si>
  <si>
    <t>32.00</t>
  </si>
  <si>
    <t>33.00</t>
  </si>
  <si>
    <t>34.00</t>
  </si>
  <si>
    <t>35.00</t>
  </si>
  <si>
    <t>36.00</t>
  </si>
  <si>
    <t>37.00</t>
  </si>
  <si>
    <t>38.00</t>
  </si>
  <si>
    <t>39.00</t>
  </si>
  <si>
    <t>40.00</t>
  </si>
  <si>
    <t>41.00</t>
  </si>
  <si>
    <t>42.00</t>
  </si>
  <si>
    <t>43.00</t>
  </si>
  <si>
    <t>44.00</t>
  </si>
  <si>
    <t>45.00</t>
  </si>
  <si>
    <t>46.00</t>
  </si>
  <si>
    <t>47.00</t>
  </si>
  <si>
    <t>48.00</t>
  </si>
  <si>
    <t>49.00</t>
  </si>
  <si>
    <t>50.00</t>
  </si>
  <si>
    <t>51.00</t>
  </si>
  <si>
    <t>52.00</t>
  </si>
  <si>
    <t>53.00</t>
  </si>
  <si>
    <t>54.00</t>
  </si>
  <si>
    <t>55.00</t>
  </si>
  <si>
    <t>56.00</t>
  </si>
  <si>
    <t>57.00</t>
  </si>
  <si>
    <t>58.00</t>
  </si>
  <si>
    <t>59.00</t>
  </si>
  <si>
    <t>60.00</t>
  </si>
  <si>
    <t>61.00</t>
  </si>
  <si>
    <t>62.00</t>
  </si>
  <si>
    <t>63.00</t>
  </si>
  <si>
    <t>64.00</t>
  </si>
  <si>
    <t>65.00</t>
  </si>
  <si>
    <t>66.00</t>
  </si>
  <si>
    <t>67.00</t>
  </si>
  <si>
    <t>68.00</t>
  </si>
  <si>
    <t>69.00</t>
  </si>
  <si>
    <t>70.00</t>
  </si>
  <si>
    <t>71.00</t>
  </si>
  <si>
    <t>72.00</t>
  </si>
  <si>
    <t>73.00</t>
  </si>
  <si>
    <t>74.00</t>
  </si>
  <si>
    <t>75.00</t>
  </si>
  <si>
    <t>76.00</t>
  </si>
  <si>
    <t>77.00</t>
  </si>
  <si>
    <t>78.00</t>
  </si>
  <si>
    <t>79.00</t>
  </si>
  <si>
    <t>80.00</t>
  </si>
  <si>
    <t>81.00</t>
  </si>
  <si>
    <t>82.00</t>
  </si>
  <si>
    <t>83.00</t>
  </si>
  <si>
    <t>84.00</t>
  </si>
  <si>
    <t>85.00</t>
  </si>
  <si>
    <t>86.00</t>
  </si>
  <si>
    <t>87.00</t>
  </si>
  <si>
    <t>88.00</t>
  </si>
  <si>
    <t>89.00</t>
  </si>
  <si>
    <t>90.00</t>
  </si>
  <si>
    <t>91.00</t>
  </si>
  <si>
    <t>92.00</t>
  </si>
  <si>
    <t>93.00</t>
  </si>
  <si>
    <t>94.00</t>
  </si>
  <si>
    <t>95.00</t>
  </si>
  <si>
    <t>96.00</t>
  </si>
  <si>
    <t>97.00</t>
  </si>
  <si>
    <t>98.00</t>
  </si>
  <si>
    <t>99.00</t>
  </si>
  <si>
    <t>100.00</t>
  </si>
  <si>
    <t>101.00</t>
  </si>
  <si>
    <t>102.00</t>
  </si>
  <si>
    <t>103.00</t>
  </si>
  <si>
    <t>104.00</t>
  </si>
  <si>
    <t>105.00</t>
  </si>
  <si>
    <t>106.00</t>
  </si>
  <si>
    <t>107.00</t>
  </si>
  <si>
    <t>108.00</t>
  </si>
  <si>
    <t>109.00</t>
  </si>
  <si>
    <t>110.00</t>
  </si>
  <si>
    <t>111.00</t>
  </si>
  <si>
    <t>112.00</t>
  </si>
  <si>
    <t>113.00</t>
  </si>
  <si>
    <t>114.00</t>
  </si>
  <si>
    <t>115.00</t>
  </si>
  <si>
    <t>116.00</t>
  </si>
  <si>
    <t>117.00</t>
  </si>
  <si>
    <t>118.00</t>
  </si>
  <si>
    <t>119.00</t>
  </si>
  <si>
    <t>120.00</t>
  </si>
  <si>
    <t>121.00</t>
  </si>
  <si>
    <t>122.00</t>
  </si>
  <si>
    <t>123.00</t>
  </si>
  <si>
    <t>124.00</t>
  </si>
  <si>
    <t>125.00</t>
  </si>
  <si>
    <t>126.00</t>
  </si>
  <si>
    <t>127.00</t>
  </si>
  <si>
    <t>128.00</t>
  </si>
  <si>
    <t>129.00</t>
  </si>
  <si>
    <t>130.00</t>
  </si>
  <si>
    <t>131.00</t>
  </si>
  <si>
    <t>132.00</t>
  </si>
  <si>
    <t>133.00</t>
  </si>
  <si>
    <t>134.00</t>
  </si>
  <si>
    <t>135.00</t>
  </si>
  <si>
    <t>136.00</t>
  </si>
  <si>
    <t>137.00</t>
  </si>
  <si>
    <t>138.00</t>
  </si>
  <si>
    <t>139.00</t>
  </si>
  <si>
    <t>140.00</t>
  </si>
  <si>
    <t>141.00</t>
  </si>
  <si>
    <t>142.00</t>
  </si>
  <si>
    <t>143.00</t>
  </si>
  <si>
    <t>144.00</t>
  </si>
  <si>
    <t>145.00</t>
  </si>
  <si>
    <t>146.00</t>
  </si>
  <si>
    <t>147.00</t>
  </si>
  <si>
    <t>148.00</t>
  </si>
  <si>
    <t>149.00</t>
  </si>
  <si>
    <t>150.00</t>
  </si>
  <si>
    <t>151.00</t>
  </si>
  <si>
    <t>152.00</t>
  </si>
  <si>
    <t>153.00</t>
  </si>
  <si>
    <t>154.00</t>
  </si>
  <si>
    <t>155.00</t>
  </si>
  <si>
    <t>156.00</t>
  </si>
  <si>
    <t>157.00</t>
  </si>
  <si>
    <t>158.00</t>
  </si>
  <si>
    <t>159.00</t>
  </si>
  <si>
    <t>160.00</t>
  </si>
  <si>
    <t>161.00</t>
  </si>
  <si>
    <t>162.00</t>
  </si>
  <si>
    <t>163.00</t>
  </si>
  <si>
    <t>164.00</t>
  </si>
  <si>
    <t>165.00</t>
  </si>
  <si>
    <t>166.00</t>
  </si>
  <si>
    <t>167.00</t>
  </si>
  <si>
    <t>168.00</t>
  </si>
  <si>
    <t>169.00</t>
  </si>
  <si>
    <t>170.00</t>
  </si>
  <si>
    <t>171.00</t>
  </si>
  <si>
    <t>172.00</t>
  </si>
  <si>
    <t>173.00</t>
  </si>
  <si>
    <t>174.00</t>
  </si>
  <si>
    <t>175.00</t>
  </si>
  <si>
    <t>176.00</t>
  </si>
  <si>
    <t>177.00</t>
  </si>
  <si>
    <t>178.00</t>
  </si>
  <si>
    <t>179.00</t>
  </si>
  <si>
    <t>180.00</t>
  </si>
  <si>
    <t>181.00</t>
  </si>
  <si>
    <t>182.00</t>
  </si>
  <si>
    <t>183.00</t>
  </si>
  <si>
    <t>184.00</t>
  </si>
  <si>
    <t>185.00</t>
  </si>
  <si>
    <t>186.00</t>
  </si>
  <si>
    <t>187.00</t>
  </si>
  <si>
    <t>188.00</t>
  </si>
  <si>
    <t>189.00</t>
  </si>
  <si>
    <t>190.00</t>
  </si>
  <si>
    <t>191.00</t>
  </si>
  <si>
    <t>192.00</t>
  </si>
  <si>
    <t>193.00</t>
  </si>
  <si>
    <t>194.00</t>
  </si>
  <si>
    <t>195.00</t>
  </si>
  <si>
    <t>196.00</t>
  </si>
  <si>
    <t>197.00</t>
  </si>
  <si>
    <t>198.00</t>
  </si>
  <si>
    <t>199.00</t>
  </si>
  <si>
    <t>200.00</t>
  </si>
  <si>
    <t>201.00</t>
  </si>
  <si>
    <t>202.00</t>
  </si>
  <si>
    <t>203.00</t>
  </si>
  <si>
    <t>204.00</t>
  </si>
  <si>
    <t>205.00</t>
  </si>
  <si>
    <t>206.00</t>
  </si>
  <si>
    <t>207.00</t>
  </si>
  <si>
    <t>208.00</t>
  </si>
  <si>
    <t>209.00</t>
  </si>
  <si>
    <t>210.00</t>
  </si>
  <si>
    <t>211.00</t>
  </si>
  <si>
    <t>212.00</t>
  </si>
  <si>
    <t>213.00</t>
  </si>
  <si>
    <t>214.00</t>
  </si>
  <si>
    <t>215.00</t>
  </si>
  <si>
    <t>216.00</t>
  </si>
  <si>
    <t>217.00</t>
  </si>
  <si>
    <t>218.00</t>
  </si>
  <si>
    <t>219.00</t>
  </si>
  <si>
    <t>220.00</t>
  </si>
  <si>
    <t>221.00</t>
  </si>
  <si>
    <t>222.00</t>
  </si>
  <si>
    <t>223.00</t>
  </si>
  <si>
    <t>224.00</t>
  </si>
  <si>
    <t>225.00</t>
  </si>
  <si>
    <t>226.00</t>
  </si>
  <si>
    <t>227.00</t>
  </si>
  <si>
    <t>228.00</t>
  </si>
  <si>
    <t>229.00</t>
  </si>
  <si>
    <t>230.00</t>
  </si>
  <si>
    <t>231.00</t>
  </si>
  <si>
    <t>232.00</t>
  </si>
  <si>
    <t>233.00</t>
  </si>
  <si>
    <t>234.00</t>
  </si>
  <si>
    <t>235.00</t>
  </si>
  <si>
    <t>236.00</t>
  </si>
  <si>
    <t>237.00</t>
  </si>
  <si>
    <t>238.00</t>
  </si>
  <si>
    <t>239.00</t>
  </si>
  <si>
    <t>240.00</t>
  </si>
  <si>
    <t>241.00</t>
  </si>
  <si>
    <t>242.00</t>
  </si>
  <si>
    <t>243.00</t>
  </si>
  <si>
    <t>244.00</t>
  </si>
  <si>
    <t>245.00</t>
  </si>
  <si>
    <t>246.00</t>
  </si>
  <si>
    <t>247.00</t>
  </si>
  <si>
    <t>248.00</t>
  </si>
  <si>
    <t>249.00</t>
  </si>
  <si>
    <t>250.00</t>
  </si>
  <si>
    <t>251.00</t>
  </si>
  <si>
    <t>252.00</t>
  </si>
  <si>
    <t>253.00</t>
  </si>
  <si>
    <t>254.00</t>
  </si>
  <si>
    <t>255.00</t>
  </si>
  <si>
    <t>256.00</t>
  </si>
  <si>
    <t>257.00</t>
  </si>
  <si>
    <t>258.00</t>
  </si>
  <si>
    <t>259.00</t>
  </si>
  <si>
    <t>260.00</t>
  </si>
  <si>
    <t>261.00</t>
  </si>
  <si>
    <t>262.00</t>
  </si>
  <si>
    <t>263.00</t>
  </si>
  <si>
    <t>264.00</t>
  </si>
  <si>
    <t>265.00</t>
  </si>
  <si>
    <t>266.00</t>
  </si>
  <si>
    <t>267.00</t>
  </si>
  <si>
    <t>268.00</t>
  </si>
  <si>
    <t>269.00</t>
  </si>
  <si>
    <t>270.00</t>
  </si>
  <si>
    <t>271.00</t>
  </si>
  <si>
    <t>272.00</t>
  </si>
  <si>
    <t>273.00</t>
  </si>
  <si>
    <t>274.00</t>
  </si>
  <si>
    <t>275.00</t>
  </si>
  <si>
    <t>276.00</t>
  </si>
  <si>
    <t>277.00</t>
  </si>
  <si>
    <t>278.00</t>
  </si>
  <si>
    <t>279.00</t>
  </si>
  <si>
    <t>280.00</t>
  </si>
  <si>
    <t>281.00</t>
  </si>
  <si>
    <t>282.00</t>
  </si>
  <si>
    <t>283.00</t>
  </si>
  <si>
    <t>284.00</t>
  </si>
  <si>
    <t>285.00</t>
  </si>
  <si>
    <t>286.00</t>
  </si>
  <si>
    <t>287.00</t>
  </si>
  <si>
    <t>288.00</t>
  </si>
  <si>
    <t>289.00</t>
  </si>
  <si>
    <t>290.00</t>
  </si>
  <si>
    <t>291.00</t>
  </si>
  <si>
    <t>292.00</t>
  </si>
  <si>
    <t>293.00</t>
  </si>
  <si>
    <t>294.00</t>
  </si>
  <si>
    <t>295.00</t>
  </si>
  <si>
    <t>296.00</t>
  </si>
  <si>
    <t>297.00</t>
  </si>
  <si>
    <t>298.00</t>
  </si>
  <si>
    <t>299.00</t>
  </si>
  <si>
    <t>300.00</t>
  </si>
  <si>
    <t>301.00</t>
  </si>
  <si>
    <t>302.00</t>
  </si>
  <si>
    <t>303.00</t>
  </si>
  <si>
    <t>304.00</t>
  </si>
  <si>
    <t>305.00</t>
  </si>
  <si>
    <t>306.00</t>
  </si>
  <si>
    <t>307.00</t>
  </si>
  <si>
    <t>308.00</t>
  </si>
  <si>
    <t>309.00</t>
  </si>
  <si>
    <t>310.00</t>
  </si>
  <si>
    <t>311.00</t>
  </si>
  <si>
    <t>312.00</t>
  </si>
  <si>
    <t>313.00</t>
  </si>
  <si>
    <t>314.00</t>
  </si>
  <si>
    <t>315.00</t>
  </si>
  <si>
    <t>316.00</t>
  </si>
  <si>
    <t>317.00</t>
  </si>
  <si>
    <t>318.00</t>
  </si>
  <si>
    <t>319.00</t>
  </si>
  <si>
    <t>320.00</t>
  </si>
  <si>
    <t>321.00</t>
  </si>
  <si>
    <t>322.00</t>
  </si>
  <si>
    <t>323.00</t>
  </si>
  <si>
    <t>324.00</t>
  </si>
  <si>
    <t>325.00</t>
  </si>
  <si>
    <t>326.00</t>
  </si>
  <si>
    <t>327.00</t>
  </si>
  <si>
    <t>328.00</t>
  </si>
  <si>
    <t>329.00</t>
  </si>
  <si>
    <t>330.00</t>
  </si>
  <si>
    <t>331.00</t>
  </si>
  <si>
    <t>332.00</t>
  </si>
  <si>
    <t>333.00</t>
  </si>
  <si>
    <t>334.00</t>
  </si>
  <si>
    <t>335.00</t>
  </si>
  <si>
    <t>336.00</t>
  </si>
  <si>
    <t>337.00</t>
  </si>
  <si>
    <t>338.00</t>
  </si>
  <si>
    <t>339.00</t>
  </si>
  <si>
    <t>340.00</t>
  </si>
  <si>
    <t>341.00</t>
  </si>
  <si>
    <t>342.00</t>
  </si>
  <si>
    <t>343.00</t>
  </si>
  <si>
    <t>344.00</t>
  </si>
  <si>
    <t>345.00</t>
  </si>
  <si>
    <t>346.00</t>
  </si>
  <si>
    <t>347.00</t>
  </si>
  <si>
    <t>348.00</t>
  </si>
  <si>
    <t>349.00</t>
  </si>
  <si>
    <t>350.00</t>
  </si>
  <si>
    <t>351.00</t>
  </si>
  <si>
    <t>352.00</t>
  </si>
  <si>
    <t>353.00</t>
  </si>
  <si>
    <t>354.00</t>
  </si>
  <si>
    <t>355.00</t>
  </si>
  <si>
    <t>356.00</t>
  </si>
  <si>
    <t>357.00</t>
  </si>
  <si>
    <t>358.00</t>
  </si>
  <si>
    <t>359.00</t>
  </si>
  <si>
    <t>360.00</t>
  </si>
  <si>
    <t>361.00</t>
  </si>
  <si>
    <t>362.00</t>
  </si>
  <si>
    <t>363.00</t>
  </si>
  <si>
    <t>364.00</t>
  </si>
  <si>
    <t>365.00</t>
  </si>
  <si>
    <t>366.00</t>
  </si>
  <si>
    <t>367.00</t>
  </si>
  <si>
    <t>368.00</t>
  </si>
  <si>
    <t>369.00</t>
  </si>
  <si>
    <t>370.00</t>
  </si>
  <si>
    <t>371.00</t>
  </si>
  <si>
    <t>372.00</t>
  </si>
  <si>
    <t>373.00</t>
  </si>
  <si>
    <t>374.00</t>
  </si>
  <si>
    <t>375.00</t>
  </si>
  <si>
    <t>376.00</t>
  </si>
  <si>
    <t>377.00</t>
  </si>
  <si>
    <t>378.00</t>
  </si>
  <si>
    <t>379.00</t>
  </si>
  <si>
    <t>380.00</t>
  </si>
  <si>
    <t>381.00</t>
  </si>
  <si>
    <t>382.00</t>
  </si>
  <si>
    <t>383.00</t>
  </si>
  <si>
    <t>384.00</t>
  </si>
  <si>
    <t>385.00</t>
  </si>
  <si>
    <t>386.00</t>
  </si>
  <si>
    <t>387.00</t>
  </si>
  <si>
    <t>388.00</t>
  </si>
  <si>
    <t>389.00</t>
  </si>
  <si>
    <t>390.00</t>
  </si>
  <si>
    <t>391.00</t>
  </si>
  <si>
    <t>392.00</t>
  </si>
  <si>
    <t>393.00</t>
  </si>
  <si>
    <t>394.00</t>
  </si>
  <si>
    <t>395.00</t>
  </si>
  <si>
    <t>396.00</t>
  </si>
  <si>
    <t>397.00</t>
  </si>
  <si>
    <t>398.00</t>
  </si>
  <si>
    <t>399.00</t>
  </si>
  <si>
    <t>400.00</t>
  </si>
  <si>
    <t>401.00</t>
  </si>
  <si>
    <t>402.00</t>
  </si>
  <si>
    <t>403.00</t>
  </si>
  <si>
    <t>404.00</t>
  </si>
  <si>
    <t>405.00</t>
  </si>
  <si>
    <t>406.00</t>
  </si>
  <si>
    <t>407.00</t>
  </si>
  <si>
    <t>408.00</t>
  </si>
  <si>
    <t>409.00</t>
  </si>
  <si>
    <t>410.00</t>
  </si>
  <si>
    <t>411.00</t>
  </si>
  <si>
    <t>412.00</t>
  </si>
  <si>
    <t>413.00</t>
  </si>
  <si>
    <t>414.00</t>
  </si>
  <si>
    <t>415.00</t>
  </si>
  <si>
    <t>416.00</t>
  </si>
  <si>
    <t>417.00</t>
  </si>
  <si>
    <t>418.00</t>
  </si>
  <si>
    <t>419.00</t>
  </si>
  <si>
    <t>420.00</t>
  </si>
  <si>
    <t>421.00</t>
  </si>
  <si>
    <t>422.00</t>
  </si>
  <si>
    <t>423.00</t>
  </si>
  <si>
    <t>424.00</t>
  </si>
  <si>
    <t>425.00</t>
  </si>
  <si>
    <t>426.00</t>
  </si>
  <si>
    <t>427.00</t>
  </si>
  <si>
    <t>428.00</t>
  </si>
  <si>
    <t>429.00</t>
  </si>
  <si>
    <t>430.00</t>
  </si>
  <si>
    <t>431.00</t>
  </si>
  <si>
    <t>432.00</t>
  </si>
  <si>
    <t>433.00</t>
  </si>
  <si>
    <t>434.00</t>
  </si>
  <si>
    <t>435.00</t>
  </si>
  <si>
    <t>436.00</t>
  </si>
  <si>
    <t>437.00</t>
  </si>
  <si>
    <t>438.00</t>
  </si>
  <si>
    <t>439.00</t>
  </si>
  <si>
    <t>440.00</t>
  </si>
  <si>
    <t>441.00</t>
  </si>
  <si>
    <t>442.00</t>
  </si>
  <si>
    <t>443.00</t>
  </si>
  <si>
    <t>444.00</t>
  </si>
  <si>
    <t>445.00</t>
  </si>
  <si>
    <t>446.00</t>
  </si>
  <si>
    <t>447.00</t>
  </si>
  <si>
    <t>448.00</t>
  </si>
  <si>
    <t>449.00</t>
  </si>
  <si>
    <t>450.00</t>
  </si>
  <si>
    <t>451.00</t>
  </si>
  <si>
    <t>452.00</t>
  </si>
  <si>
    <t>453.00</t>
  </si>
  <si>
    <t>454.00</t>
  </si>
  <si>
    <t>455.00</t>
  </si>
  <si>
    <t>456.00</t>
  </si>
  <si>
    <t>457.00</t>
  </si>
  <si>
    <t>458.00</t>
  </si>
  <si>
    <t>459.00</t>
  </si>
  <si>
    <t>460.00</t>
  </si>
  <si>
    <t>461.00</t>
  </si>
  <si>
    <t>462.00</t>
  </si>
  <si>
    <t>463.00</t>
  </si>
  <si>
    <t>464.00</t>
  </si>
  <si>
    <t>465.00</t>
  </si>
  <si>
    <t>466.00</t>
  </si>
  <si>
    <t>467.00</t>
  </si>
  <si>
    <t>468.00</t>
  </si>
  <si>
    <t>469.00</t>
  </si>
  <si>
    <t>470.00</t>
  </si>
  <si>
    <t>471.00</t>
  </si>
  <si>
    <t>472.00</t>
  </si>
  <si>
    <t>473.00</t>
  </si>
  <si>
    <t>474.00</t>
  </si>
  <si>
    <t>475.00</t>
  </si>
  <si>
    <t>476.00</t>
  </si>
  <si>
    <t>477.00</t>
  </si>
  <si>
    <t>478.00</t>
  </si>
  <si>
    <t>T1</t>
  </si>
  <si>
    <t>T2</t>
  </si>
  <si>
    <t>t</t>
  </si>
  <si>
    <t>I, mkA</t>
  </si>
  <si>
    <t>рабочая темп</t>
  </si>
  <si>
    <t>Imin</t>
  </si>
  <si>
    <t>C, Па/A</t>
  </si>
  <si>
    <t>Po</t>
  </si>
  <si>
    <t>P</t>
  </si>
  <si>
    <t>погрC</t>
  </si>
  <si>
    <t>2,3*10^3</t>
  </si>
  <si>
    <t>no</t>
  </si>
  <si>
    <t>kб</t>
  </si>
  <si>
    <t>n</t>
  </si>
  <si>
    <t>100/T</t>
  </si>
  <si>
    <t>lnI^2</t>
  </si>
  <si>
    <t>ln(n^2)</t>
  </si>
  <si>
    <t>Q/k</t>
  </si>
  <si>
    <t>Q</t>
  </si>
  <si>
    <t>Qмол, кДж/моль</t>
  </si>
  <si>
    <t xml:space="preserve">Q, мэВ </t>
  </si>
  <si>
    <t>V</t>
  </si>
  <si>
    <t>theta</t>
  </si>
  <si>
    <t>n 2</t>
  </si>
  <si>
    <t>theta*S см2</t>
  </si>
  <si>
    <t>s м2</t>
  </si>
  <si>
    <t>s см2</t>
  </si>
  <si>
    <t>w</t>
  </si>
  <si>
    <t>T</t>
  </si>
  <si>
    <t>(1-theta)*S</t>
  </si>
  <si>
    <t>P, тор*10^(-5)</t>
  </si>
  <si>
    <t>lnP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</si>
</sst>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wrapText="1"/>
    </xf>
    <xf numFmtId="21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ln(I^2)(100/T)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'ртшники эксперимент после нас'!$E$260:$E$479</c:f>
              <c:numCache>
                <c:formatCode>General</c:formatCode>
                <c:ptCount val="220"/>
                <c:pt idx="0">
                  <c:v>0.29188558085230587</c:v>
                </c:pt>
                <c:pt idx="1">
                  <c:v>0.29188558085230587</c:v>
                </c:pt>
                <c:pt idx="2">
                  <c:v>0.29214139643587494</c:v>
                </c:pt>
                <c:pt idx="3">
                  <c:v>0.29214139643587494</c:v>
                </c:pt>
                <c:pt idx="4">
                  <c:v>0.29214139643587494</c:v>
                </c:pt>
                <c:pt idx="5">
                  <c:v>0.29239766081871343</c:v>
                </c:pt>
                <c:pt idx="6">
                  <c:v>0.29239766081871343</c:v>
                </c:pt>
                <c:pt idx="7">
                  <c:v>0.29239766081871343</c:v>
                </c:pt>
                <c:pt idx="8">
                  <c:v>0.29265437518290899</c:v>
                </c:pt>
                <c:pt idx="9">
                  <c:v>0.29265437518290899</c:v>
                </c:pt>
                <c:pt idx="10">
                  <c:v>0.29265437518290899</c:v>
                </c:pt>
                <c:pt idx="11">
                  <c:v>0.29291154071470415</c:v>
                </c:pt>
                <c:pt idx="12">
                  <c:v>0.29291154071470415</c:v>
                </c:pt>
                <c:pt idx="13">
                  <c:v>0.29291154071470415</c:v>
                </c:pt>
                <c:pt idx="14">
                  <c:v>0.29308323563892147</c:v>
                </c:pt>
                <c:pt idx="15">
                  <c:v>0.29308323563892147</c:v>
                </c:pt>
                <c:pt idx="16">
                  <c:v>0.29308323563892147</c:v>
                </c:pt>
                <c:pt idx="17">
                  <c:v>0.29308323563892147</c:v>
                </c:pt>
                <c:pt idx="18">
                  <c:v>0.2933411557641537</c:v>
                </c:pt>
                <c:pt idx="19">
                  <c:v>0.2933411557641537</c:v>
                </c:pt>
                <c:pt idx="20">
                  <c:v>0.2933411557641537</c:v>
                </c:pt>
                <c:pt idx="21">
                  <c:v>0.29359953024075158</c:v>
                </c:pt>
                <c:pt idx="22">
                  <c:v>0.29359953024075158</c:v>
                </c:pt>
                <c:pt idx="23">
                  <c:v>0.29359953024075158</c:v>
                </c:pt>
                <c:pt idx="24">
                  <c:v>0.29385836027034967</c:v>
                </c:pt>
                <c:pt idx="25">
                  <c:v>0.29385836027034967</c:v>
                </c:pt>
                <c:pt idx="26">
                  <c:v>0.29385836027034967</c:v>
                </c:pt>
                <c:pt idx="27">
                  <c:v>0.29403116730373419</c:v>
                </c:pt>
                <c:pt idx="28">
                  <c:v>0.29403116730373419</c:v>
                </c:pt>
                <c:pt idx="29">
                  <c:v>0.29403116730373419</c:v>
                </c:pt>
                <c:pt idx="30">
                  <c:v>0.29429075927015891</c:v>
                </c:pt>
                <c:pt idx="31">
                  <c:v>0.29429075927015891</c:v>
                </c:pt>
                <c:pt idx="32">
                  <c:v>0.29429075927015891</c:v>
                </c:pt>
                <c:pt idx="33">
                  <c:v>0.29429075927015891</c:v>
                </c:pt>
                <c:pt idx="34">
                  <c:v>0.29455081001472755</c:v>
                </c:pt>
                <c:pt idx="35">
                  <c:v>0.29455081001472755</c:v>
                </c:pt>
                <c:pt idx="36">
                  <c:v>0.29455081001472755</c:v>
                </c:pt>
                <c:pt idx="37">
                  <c:v>0.29472443265546711</c:v>
                </c:pt>
                <c:pt idx="38">
                  <c:v>0.29472443265546711</c:v>
                </c:pt>
                <c:pt idx="39">
                  <c:v>0.29472443265546711</c:v>
                </c:pt>
                <c:pt idx="40">
                  <c:v>0.29498525073746312</c:v>
                </c:pt>
                <c:pt idx="41">
                  <c:v>0.29498525073746312</c:v>
                </c:pt>
                <c:pt idx="42">
                  <c:v>0.29498525073746312</c:v>
                </c:pt>
                <c:pt idx="43">
                  <c:v>0.29515938606847697</c:v>
                </c:pt>
                <c:pt idx="44">
                  <c:v>0.29515938606847697</c:v>
                </c:pt>
                <c:pt idx="45">
                  <c:v>0.29515938606847697</c:v>
                </c:pt>
                <c:pt idx="46">
                  <c:v>0.29542097488921715</c:v>
                </c:pt>
                <c:pt idx="47">
                  <c:v>0.29542097488921715</c:v>
                </c:pt>
                <c:pt idx="48">
                  <c:v>0.29542097488921715</c:v>
                </c:pt>
                <c:pt idx="49">
                  <c:v>0.29542097488921715</c:v>
                </c:pt>
                <c:pt idx="50">
                  <c:v>0.29568302779420463</c:v>
                </c:pt>
                <c:pt idx="51">
                  <c:v>0.29568302779420463</c:v>
                </c:pt>
                <c:pt idx="52">
                  <c:v>0.29568302779420463</c:v>
                </c:pt>
                <c:pt idx="53">
                  <c:v>0.29594554601953244</c:v>
                </c:pt>
                <c:pt idx="54">
                  <c:v>0.29594554601953244</c:v>
                </c:pt>
                <c:pt idx="55">
                  <c:v>0.29594554601953244</c:v>
                </c:pt>
                <c:pt idx="56">
                  <c:v>0.29620853080568721</c:v>
                </c:pt>
                <c:pt idx="57">
                  <c:v>0.29620853080568721</c:v>
                </c:pt>
                <c:pt idx="58">
                  <c:v>0.29620853080568721</c:v>
                </c:pt>
                <c:pt idx="59">
                  <c:v>0.29638411381149971</c:v>
                </c:pt>
                <c:pt idx="60">
                  <c:v>0.29638411381149971</c:v>
                </c:pt>
                <c:pt idx="61">
                  <c:v>0.29638411381149971</c:v>
                </c:pt>
                <c:pt idx="62">
                  <c:v>0.29664787896766537</c:v>
                </c:pt>
                <c:pt idx="63">
                  <c:v>0.29664787896766537</c:v>
                </c:pt>
                <c:pt idx="64">
                  <c:v>0.29664787896766537</c:v>
                </c:pt>
                <c:pt idx="65">
                  <c:v>0.29664787896766537</c:v>
                </c:pt>
                <c:pt idx="66">
                  <c:v>0.29682398337785693</c:v>
                </c:pt>
                <c:pt idx="67">
                  <c:v>0.29682398337785693</c:v>
                </c:pt>
                <c:pt idx="68">
                  <c:v>0.29682398337785693</c:v>
                </c:pt>
                <c:pt idx="69">
                  <c:v>0.29700029700029701</c:v>
                </c:pt>
                <c:pt idx="70">
                  <c:v>0.29700029700029701</c:v>
                </c:pt>
                <c:pt idx="71">
                  <c:v>0.29700029700029701</c:v>
                </c:pt>
                <c:pt idx="72">
                  <c:v>0.29717682020802377</c:v>
                </c:pt>
                <c:pt idx="73">
                  <c:v>0.29717682020802377</c:v>
                </c:pt>
                <c:pt idx="74">
                  <c:v>0.29717682020802377</c:v>
                </c:pt>
                <c:pt idx="75">
                  <c:v>0.29735355337496283</c:v>
                </c:pt>
                <c:pt idx="76">
                  <c:v>0.29735355337496283</c:v>
                </c:pt>
                <c:pt idx="77">
                  <c:v>0.29735355337496283</c:v>
                </c:pt>
                <c:pt idx="78">
                  <c:v>0.29753049687592975</c:v>
                </c:pt>
                <c:pt idx="79">
                  <c:v>0.29753049687592975</c:v>
                </c:pt>
                <c:pt idx="80">
                  <c:v>0.29753049687592975</c:v>
                </c:pt>
                <c:pt idx="81">
                  <c:v>0.29753049687592975</c:v>
                </c:pt>
                <c:pt idx="82">
                  <c:v>0.29779630732578916</c:v>
                </c:pt>
                <c:pt idx="83">
                  <c:v>0.29779630732578916</c:v>
                </c:pt>
                <c:pt idx="84">
                  <c:v>0.29779630732578916</c:v>
                </c:pt>
                <c:pt idx="85">
                  <c:v>0.29797377830750893</c:v>
                </c:pt>
                <c:pt idx="86">
                  <c:v>0.29797377830750893</c:v>
                </c:pt>
                <c:pt idx="87">
                  <c:v>0.29797377830750893</c:v>
                </c:pt>
                <c:pt idx="88">
                  <c:v>0.29815146094215866</c:v>
                </c:pt>
                <c:pt idx="89">
                  <c:v>0.29815146094215866</c:v>
                </c:pt>
                <c:pt idx="90">
                  <c:v>0.29815146094215866</c:v>
                </c:pt>
                <c:pt idx="91">
                  <c:v>0.29841838257236641</c:v>
                </c:pt>
                <c:pt idx="92">
                  <c:v>0.29841838257236641</c:v>
                </c:pt>
                <c:pt idx="93">
                  <c:v>0.29841838257236641</c:v>
                </c:pt>
                <c:pt idx="94">
                  <c:v>0.29859659599880561</c:v>
                </c:pt>
                <c:pt idx="95">
                  <c:v>0.29859659599880561</c:v>
                </c:pt>
                <c:pt idx="96">
                  <c:v>0.29859659599880561</c:v>
                </c:pt>
                <c:pt idx="97">
                  <c:v>0.29859659599880561</c:v>
                </c:pt>
                <c:pt idx="98">
                  <c:v>0.2987750224081267</c:v>
                </c:pt>
                <c:pt idx="99">
                  <c:v>0.2987750224081267</c:v>
                </c:pt>
                <c:pt idx="100">
                  <c:v>0.2987750224081267</c:v>
                </c:pt>
                <c:pt idx="101">
                  <c:v>0.29895366218236175</c:v>
                </c:pt>
                <c:pt idx="102">
                  <c:v>0.29895366218236175</c:v>
                </c:pt>
                <c:pt idx="103">
                  <c:v>0.29895366218236175</c:v>
                </c:pt>
                <c:pt idx="104">
                  <c:v>0.29913251570445709</c:v>
                </c:pt>
                <c:pt idx="105">
                  <c:v>0.29913251570445709</c:v>
                </c:pt>
                <c:pt idx="106">
                  <c:v>0.29913251570445709</c:v>
                </c:pt>
                <c:pt idx="107">
                  <c:v>0.29931158335827596</c:v>
                </c:pt>
                <c:pt idx="108">
                  <c:v>0.29931158335827596</c:v>
                </c:pt>
                <c:pt idx="109">
                  <c:v>0.29931158335827596</c:v>
                </c:pt>
                <c:pt idx="110">
                  <c:v>0.29949086552860138</c:v>
                </c:pt>
                <c:pt idx="111">
                  <c:v>0.29949086552860138</c:v>
                </c:pt>
                <c:pt idx="112">
                  <c:v>0.29949086552860138</c:v>
                </c:pt>
                <c:pt idx="113">
                  <c:v>0.29949086552860138</c:v>
                </c:pt>
                <c:pt idx="114">
                  <c:v>0.29967036260113877</c:v>
                </c:pt>
                <c:pt idx="115">
                  <c:v>0.29967036260113877</c:v>
                </c:pt>
                <c:pt idx="116">
                  <c:v>0.29967036260113877</c:v>
                </c:pt>
                <c:pt idx="117">
                  <c:v>0.29994001199760051</c:v>
                </c:pt>
                <c:pt idx="118">
                  <c:v>0.29994001199760051</c:v>
                </c:pt>
                <c:pt idx="119">
                  <c:v>0.29994001199760051</c:v>
                </c:pt>
                <c:pt idx="120">
                  <c:v>0.30012004801920772</c:v>
                </c:pt>
                <c:pt idx="121">
                  <c:v>0.30012004801920772</c:v>
                </c:pt>
                <c:pt idx="122">
                  <c:v>0.30012004801920772</c:v>
                </c:pt>
                <c:pt idx="123">
                  <c:v>0.30021014710297206</c:v>
                </c:pt>
                <c:pt idx="124">
                  <c:v>0.30021014710297206</c:v>
                </c:pt>
                <c:pt idx="125">
                  <c:v>0.30021014710297206</c:v>
                </c:pt>
                <c:pt idx="126">
                  <c:v>0.30039050765995795</c:v>
                </c:pt>
                <c:pt idx="127">
                  <c:v>0.30039050765995795</c:v>
                </c:pt>
                <c:pt idx="128">
                  <c:v>0.30039050765995795</c:v>
                </c:pt>
                <c:pt idx="129">
                  <c:v>0.30039050765995795</c:v>
                </c:pt>
                <c:pt idx="130">
                  <c:v>0.30057108506161706</c:v>
                </c:pt>
                <c:pt idx="131">
                  <c:v>0.30057108506161706</c:v>
                </c:pt>
                <c:pt idx="132">
                  <c:v>0.30057108506161706</c:v>
                </c:pt>
                <c:pt idx="133">
                  <c:v>0.3007518796992481</c:v>
                </c:pt>
                <c:pt idx="134">
                  <c:v>0.3007518796992481</c:v>
                </c:pt>
                <c:pt idx="135">
                  <c:v>0.3007518796992481</c:v>
                </c:pt>
                <c:pt idx="136">
                  <c:v>0.30084235860409148</c:v>
                </c:pt>
                <c:pt idx="137">
                  <c:v>0.30084235860409148</c:v>
                </c:pt>
                <c:pt idx="138">
                  <c:v>0.30084235860409148</c:v>
                </c:pt>
                <c:pt idx="139">
                  <c:v>0.30102347983142685</c:v>
                </c:pt>
                <c:pt idx="140">
                  <c:v>0.30102347983142685</c:v>
                </c:pt>
                <c:pt idx="141">
                  <c:v>0.30102347983142685</c:v>
                </c:pt>
                <c:pt idx="142">
                  <c:v>0.30120481927710846</c:v>
                </c:pt>
                <c:pt idx="143">
                  <c:v>0.30120481927710846</c:v>
                </c:pt>
                <c:pt idx="144">
                  <c:v>0.30120481927710846</c:v>
                </c:pt>
                <c:pt idx="145">
                  <c:v>0.30120481927710846</c:v>
                </c:pt>
                <c:pt idx="146">
                  <c:v>0.30138637733574442</c:v>
                </c:pt>
                <c:pt idx="147">
                  <c:v>0.30138637733574442</c:v>
                </c:pt>
                <c:pt idx="148">
                  <c:v>0.30138637733574442</c:v>
                </c:pt>
                <c:pt idx="149">
                  <c:v>0.30147723846849561</c:v>
                </c:pt>
                <c:pt idx="150">
                  <c:v>0.30147723846849561</c:v>
                </c:pt>
                <c:pt idx="151">
                  <c:v>0.30147723846849561</c:v>
                </c:pt>
                <c:pt idx="152">
                  <c:v>0.30165912518853694</c:v>
                </c:pt>
                <c:pt idx="153">
                  <c:v>0.30165912518853694</c:v>
                </c:pt>
                <c:pt idx="154">
                  <c:v>0.30165912518853694</c:v>
                </c:pt>
                <c:pt idx="155">
                  <c:v>0.30184123151222458</c:v>
                </c:pt>
                <c:pt idx="156">
                  <c:v>0.30184123151222458</c:v>
                </c:pt>
                <c:pt idx="157">
                  <c:v>0.30184123151222458</c:v>
                </c:pt>
                <c:pt idx="158">
                  <c:v>0.30193236714975846</c:v>
                </c:pt>
                <c:pt idx="159">
                  <c:v>0.30193236714975846</c:v>
                </c:pt>
                <c:pt idx="160">
                  <c:v>0.30193236714975846</c:v>
                </c:pt>
                <c:pt idx="161">
                  <c:v>0.30193236714975846</c:v>
                </c:pt>
                <c:pt idx="162">
                  <c:v>0.30202355783751128</c:v>
                </c:pt>
                <c:pt idx="163">
                  <c:v>0.30202355783751128</c:v>
                </c:pt>
                <c:pt idx="164">
                  <c:v>0.30202355783751128</c:v>
                </c:pt>
                <c:pt idx="165">
                  <c:v>0.30220610456331221</c:v>
                </c:pt>
                <c:pt idx="166">
                  <c:v>0.30220610456331221</c:v>
                </c:pt>
                <c:pt idx="167">
                  <c:v>0.30220610456331221</c:v>
                </c:pt>
                <c:pt idx="168">
                  <c:v>0.3023888720895071</c:v>
                </c:pt>
                <c:pt idx="169">
                  <c:v>0.3023888720895071</c:v>
                </c:pt>
                <c:pt idx="170">
                  <c:v>0.3023888720895071</c:v>
                </c:pt>
                <c:pt idx="171">
                  <c:v>0.30257186081694404</c:v>
                </c:pt>
                <c:pt idx="172">
                  <c:v>0.30257186081694404</c:v>
                </c:pt>
                <c:pt idx="173">
                  <c:v>0.30257186081694404</c:v>
                </c:pt>
                <c:pt idx="174">
                  <c:v>0.30284675953967294</c:v>
                </c:pt>
                <c:pt idx="175">
                  <c:v>0.30284675953967294</c:v>
                </c:pt>
                <c:pt idx="176">
                  <c:v>0.30284675953967294</c:v>
                </c:pt>
                <c:pt idx="177">
                  <c:v>0.30284675953967294</c:v>
                </c:pt>
                <c:pt idx="178">
                  <c:v>0.30303030303030304</c:v>
                </c:pt>
                <c:pt idx="179">
                  <c:v>0.30303030303030304</c:v>
                </c:pt>
                <c:pt idx="180">
                  <c:v>0.30303030303030304</c:v>
                </c:pt>
                <c:pt idx="181">
                  <c:v>0.30312215822976663</c:v>
                </c:pt>
                <c:pt idx="182">
                  <c:v>0.30312215822976663</c:v>
                </c:pt>
                <c:pt idx="183">
                  <c:v>0.30312215822976663</c:v>
                </c:pt>
                <c:pt idx="184">
                  <c:v>0.30330603579011223</c:v>
                </c:pt>
                <c:pt idx="185">
                  <c:v>0.30330603579011223</c:v>
                </c:pt>
                <c:pt idx="186">
                  <c:v>0.30330603579011223</c:v>
                </c:pt>
                <c:pt idx="187">
                  <c:v>0.30339805825242716</c:v>
                </c:pt>
                <c:pt idx="188">
                  <c:v>0.30339805825242716</c:v>
                </c:pt>
                <c:pt idx="189">
                  <c:v>0.30339805825242716</c:v>
                </c:pt>
                <c:pt idx="190">
                  <c:v>0.30349013657056145</c:v>
                </c:pt>
                <c:pt idx="191">
                  <c:v>0.30349013657056145</c:v>
                </c:pt>
                <c:pt idx="192">
                  <c:v>0.30349013657056145</c:v>
                </c:pt>
                <c:pt idx="193">
                  <c:v>0.30349013657056145</c:v>
                </c:pt>
                <c:pt idx="194">
                  <c:v>0.30358227079538558</c:v>
                </c:pt>
                <c:pt idx="195">
                  <c:v>0.30358227079538558</c:v>
                </c:pt>
                <c:pt idx="196">
                  <c:v>0.30358227079538558</c:v>
                </c:pt>
                <c:pt idx="197">
                  <c:v>0.30367446097783174</c:v>
                </c:pt>
                <c:pt idx="198">
                  <c:v>0.30367446097783174</c:v>
                </c:pt>
                <c:pt idx="199">
                  <c:v>0.30367446097783174</c:v>
                </c:pt>
                <c:pt idx="200">
                  <c:v>0.30376670716889431</c:v>
                </c:pt>
                <c:pt idx="201">
                  <c:v>0.30376670716889431</c:v>
                </c:pt>
                <c:pt idx="202">
                  <c:v>0.30376670716889431</c:v>
                </c:pt>
                <c:pt idx="203">
                  <c:v>0.30385900941962929</c:v>
                </c:pt>
                <c:pt idx="204">
                  <c:v>0.30385900941962929</c:v>
                </c:pt>
                <c:pt idx="205">
                  <c:v>0.30385900941962929</c:v>
                </c:pt>
                <c:pt idx="206">
                  <c:v>0.303951367781155</c:v>
                </c:pt>
                <c:pt idx="207">
                  <c:v>0.303951367781155</c:v>
                </c:pt>
                <c:pt idx="208">
                  <c:v>0.303951367781155</c:v>
                </c:pt>
                <c:pt idx="209">
                  <c:v>0.303951367781155</c:v>
                </c:pt>
                <c:pt idx="210">
                  <c:v>0.3040437823046519</c:v>
                </c:pt>
                <c:pt idx="211">
                  <c:v>0.3040437823046519</c:v>
                </c:pt>
                <c:pt idx="212">
                  <c:v>0.3040437823046519</c:v>
                </c:pt>
                <c:pt idx="213">
                  <c:v>0.30413625304136255</c:v>
                </c:pt>
                <c:pt idx="214">
                  <c:v>0.30413625304136255</c:v>
                </c:pt>
                <c:pt idx="215">
                  <c:v>0.30413625304136255</c:v>
                </c:pt>
                <c:pt idx="216">
                  <c:v>0.30422878004259202</c:v>
                </c:pt>
                <c:pt idx="217">
                  <c:v>0.30422878004259202</c:v>
                </c:pt>
                <c:pt idx="218">
                  <c:v>0.30422878004259202</c:v>
                </c:pt>
                <c:pt idx="219">
                  <c:v>0.30432136335970783</c:v>
                </c:pt>
              </c:numCache>
            </c:numRef>
          </c:xVal>
          <c:yVal>
            <c:numRef>
              <c:f>'ртшники эксперимент после нас'!$L$260:$L$479</c:f>
              <c:numCache>
                <c:formatCode>General</c:formatCode>
                <c:ptCount val="220"/>
                <c:pt idx="0">
                  <c:v>-32.446912333232291</c:v>
                </c:pt>
                <c:pt idx="1">
                  <c:v>-32.446912333232291</c:v>
                </c:pt>
                <c:pt idx="2">
                  <c:v>-32.446912333232291</c:v>
                </c:pt>
                <c:pt idx="3">
                  <c:v>-32.446912333232291</c:v>
                </c:pt>
                <c:pt idx="4">
                  <c:v>-32.469258934428545</c:v>
                </c:pt>
                <c:pt idx="5">
                  <c:v>-32.446912333232291</c:v>
                </c:pt>
                <c:pt idx="6">
                  <c:v>-32.469258934428545</c:v>
                </c:pt>
                <c:pt idx="7">
                  <c:v>-32.469258934428545</c:v>
                </c:pt>
                <c:pt idx="8">
                  <c:v>-32.469258934428545</c:v>
                </c:pt>
                <c:pt idx="9">
                  <c:v>-32.469258934428545</c:v>
                </c:pt>
                <c:pt idx="10">
                  <c:v>-32.491858044936407</c:v>
                </c:pt>
                <c:pt idx="11">
                  <c:v>-32.491858044936407</c:v>
                </c:pt>
                <c:pt idx="12">
                  <c:v>-32.469258934428545</c:v>
                </c:pt>
                <c:pt idx="13">
                  <c:v>-32.491858044936407</c:v>
                </c:pt>
                <c:pt idx="14">
                  <c:v>-32.491858044936407</c:v>
                </c:pt>
                <c:pt idx="15">
                  <c:v>-32.491858044936407</c:v>
                </c:pt>
                <c:pt idx="16">
                  <c:v>-32.491858044936407</c:v>
                </c:pt>
                <c:pt idx="17">
                  <c:v>-32.491858044936407</c:v>
                </c:pt>
                <c:pt idx="18">
                  <c:v>-32.514715436583657</c:v>
                </c:pt>
                <c:pt idx="19">
                  <c:v>-32.514715436583657</c:v>
                </c:pt>
                <c:pt idx="20">
                  <c:v>-32.53783708138581</c:v>
                </c:pt>
                <c:pt idx="21">
                  <c:v>-32.53783708138581</c:v>
                </c:pt>
                <c:pt idx="22">
                  <c:v>-32.514715436583657</c:v>
                </c:pt>
                <c:pt idx="23">
                  <c:v>-32.53783708138581</c:v>
                </c:pt>
                <c:pt idx="24">
                  <c:v>-32.53783708138581</c:v>
                </c:pt>
                <c:pt idx="25">
                  <c:v>-32.53783708138581</c:v>
                </c:pt>
                <c:pt idx="26">
                  <c:v>-32.53783708138581</c:v>
                </c:pt>
                <c:pt idx="27">
                  <c:v>-32.561229160912191</c:v>
                </c:pt>
                <c:pt idx="28">
                  <c:v>-32.561229160912191</c:v>
                </c:pt>
                <c:pt idx="29">
                  <c:v>-32.561229160912191</c:v>
                </c:pt>
                <c:pt idx="30">
                  <c:v>-32.561229160912191</c:v>
                </c:pt>
                <c:pt idx="31">
                  <c:v>-32.561229160912191</c:v>
                </c:pt>
                <c:pt idx="32">
                  <c:v>-32.561229160912191</c:v>
                </c:pt>
                <c:pt idx="33">
                  <c:v>-32.561229160912191</c:v>
                </c:pt>
                <c:pt idx="34">
                  <c:v>-32.561229160912191</c:v>
                </c:pt>
                <c:pt idx="35">
                  <c:v>-32.561229160912191</c:v>
                </c:pt>
                <c:pt idx="36">
                  <c:v>-32.561229160912191</c:v>
                </c:pt>
                <c:pt idx="37">
                  <c:v>-32.561229160912191</c:v>
                </c:pt>
                <c:pt idx="38">
                  <c:v>-32.561229160912191</c:v>
                </c:pt>
                <c:pt idx="39">
                  <c:v>-32.584898076206194</c:v>
                </c:pt>
                <c:pt idx="40">
                  <c:v>-32.561229160912191</c:v>
                </c:pt>
                <c:pt idx="41">
                  <c:v>-32.584898076206194</c:v>
                </c:pt>
                <c:pt idx="42">
                  <c:v>-32.584898076206194</c:v>
                </c:pt>
                <c:pt idx="43">
                  <c:v>-32.584898076206194</c:v>
                </c:pt>
                <c:pt idx="44">
                  <c:v>-32.584898076206194</c:v>
                </c:pt>
                <c:pt idx="45">
                  <c:v>-32.584898076206194</c:v>
                </c:pt>
                <c:pt idx="46">
                  <c:v>-32.608850458299628</c:v>
                </c:pt>
                <c:pt idx="47">
                  <c:v>-32.608850458299628</c:v>
                </c:pt>
                <c:pt idx="48">
                  <c:v>-32.608850458299628</c:v>
                </c:pt>
                <c:pt idx="49">
                  <c:v>-32.608850458299628</c:v>
                </c:pt>
                <c:pt idx="50">
                  <c:v>-32.633093179364316</c:v>
                </c:pt>
                <c:pt idx="51">
                  <c:v>-32.608850458299628</c:v>
                </c:pt>
                <c:pt idx="52">
                  <c:v>-32.608850458299628</c:v>
                </c:pt>
                <c:pt idx="53">
                  <c:v>-32.608850458299628</c:v>
                </c:pt>
                <c:pt idx="54">
                  <c:v>-32.608850458299628</c:v>
                </c:pt>
                <c:pt idx="55">
                  <c:v>-32.608850458299628</c:v>
                </c:pt>
                <c:pt idx="56">
                  <c:v>-32.608850458299628</c:v>
                </c:pt>
                <c:pt idx="57">
                  <c:v>-32.633093179364316</c:v>
                </c:pt>
                <c:pt idx="58">
                  <c:v>-32.608850458299628</c:v>
                </c:pt>
                <c:pt idx="59">
                  <c:v>-32.633093179364316</c:v>
                </c:pt>
                <c:pt idx="60">
                  <c:v>-32.633093179364316</c:v>
                </c:pt>
                <c:pt idx="61">
                  <c:v>-32.633093179364316</c:v>
                </c:pt>
                <c:pt idx="62">
                  <c:v>-32.633093179364316</c:v>
                </c:pt>
                <c:pt idx="63">
                  <c:v>-32.657633364547948</c:v>
                </c:pt>
                <c:pt idx="64">
                  <c:v>-32.657633364547948</c:v>
                </c:pt>
                <c:pt idx="65">
                  <c:v>-32.657633364547948</c:v>
                </c:pt>
                <c:pt idx="66">
                  <c:v>-32.657633364547948</c:v>
                </c:pt>
                <c:pt idx="67">
                  <c:v>-32.657633364547948</c:v>
                </c:pt>
                <c:pt idx="68">
                  <c:v>-32.657633364547948</c:v>
                </c:pt>
                <c:pt idx="69">
                  <c:v>-32.682478404545058</c:v>
                </c:pt>
                <c:pt idx="70">
                  <c:v>-32.682478404545058</c:v>
                </c:pt>
                <c:pt idx="71">
                  <c:v>-32.682478404545058</c:v>
                </c:pt>
                <c:pt idx="72">
                  <c:v>-32.657633364547948</c:v>
                </c:pt>
                <c:pt idx="73">
                  <c:v>-32.657633364547948</c:v>
                </c:pt>
                <c:pt idx="74">
                  <c:v>-32.682478404545058</c:v>
                </c:pt>
                <c:pt idx="75">
                  <c:v>-32.682478404545058</c:v>
                </c:pt>
                <c:pt idx="76">
                  <c:v>-32.682478404545058</c:v>
                </c:pt>
                <c:pt idx="77">
                  <c:v>-32.682478404545058</c:v>
                </c:pt>
                <c:pt idx="78">
                  <c:v>-32.682478404545058</c:v>
                </c:pt>
                <c:pt idx="79">
                  <c:v>-32.682478404545058</c:v>
                </c:pt>
                <c:pt idx="80">
                  <c:v>-32.682478404545058</c:v>
                </c:pt>
                <c:pt idx="81">
                  <c:v>-32.682478404545058</c:v>
                </c:pt>
                <c:pt idx="82">
                  <c:v>-32.682478404545058</c:v>
                </c:pt>
                <c:pt idx="83">
                  <c:v>-32.682478404545058</c:v>
                </c:pt>
                <c:pt idx="84">
                  <c:v>-32.682478404545058</c:v>
                </c:pt>
                <c:pt idx="85">
                  <c:v>-32.682478404545058</c:v>
                </c:pt>
                <c:pt idx="86">
                  <c:v>-32.682478404545058</c:v>
                </c:pt>
                <c:pt idx="87">
                  <c:v>-32.682478404545058</c:v>
                </c:pt>
                <c:pt idx="88">
                  <c:v>-32.682478404545058</c:v>
                </c:pt>
                <c:pt idx="89">
                  <c:v>-32.707635968958776</c:v>
                </c:pt>
                <c:pt idx="90">
                  <c:v>-32.682478404545058</c:v>
                </c:pt>
                <c:pt idx="91">
                  <c:v>-32.707635968958776</c:v>
                </c:pt>
                <c:pt idx="92">
                  <c:v>-32.707635968958776</c:v>
                </c:pt>
                <c:pt idx="93">
                  <c:v>-32.707635968958776</c:v>
                </c:pt>
                <c:pt idx="94">
                  <c:v>-32.733114020513639</c:v>
                </c:pt>
                <c:pt idx="95">
                  <c:v>-32.733114020513639</c:v>
                </c:pt>
                <c:pt idx="96">
                  <c:v>-32.707635968958776</c:v>
                </c:pt>
                <c:pt idx="97">
                  <c:v>-32.707635968958776</c:v>
                </c:pt>
                <c:pt idx="98">
                  <c:v>-32.707635968958776</c:v>
                </c:pt>
                <c:pt idx="99">
                  <c:v>-32.707635968958776</c:v>
                </c:pt>
                <c:pt idx="100">
                  <c:v>-32.707635968958776</c:v>
                </c:pt>
                <c:pt idx="101">
                  <c:v>-32.707635968958776</c:v>
                </c:pt>
                <c:pt idx="102">
                  <c:v>-32.733114020513639</c:v>
                </c:pt>
                <c:pt idx="103">
                  <c:v>-32.733114020513639</c:v>
                </c:pt>
                <c:pt idx="104">
                  <c:v>-32.733114020513639</c:v>
                </c:pt>
                <c:pt idx="105">
                  <c:v>-32.733114020513639</c:v>
                </c:pt>
                <c:pt idx="106">
                  <c:v>-32.733114020513639</c:v>
                </c:pt>
                <c:pt idx="107">
                  <c:v>-32.733114020513639</c:v>
                </c:pt>
                <c:pt idx="108">
                  <c:v>-32.733114020513639</c:v>
                </c:pt>
                <c:pt idx="109">
                  <c:v>-32.733114020513639</c:v>
                </c:pt>
                <c:pt idx="110">
                  <c:v>-32.733114020513639</c:v>
                </c:pt>
                <c:pt idx="111">
                  <c:v>-32.733114020513639</c:v>
                </c:pt>
                <c:pt idx="112">
                  <c:v>-32.733114020513639</c:v>
                </c:pt>
                <c:pt idx="113">
                  <c:v>-32.733114020513639</c:v>
                </c:pt>
                <c:pt idx="114">
                  <c:v>-32.733114020513639</c:v>
                </c:pt>
                <c:pt idx="115">
                  <c:v>-32.758920830185453</c:v>
                </c:pt>
                <c:pt idx="116">
                  <c:v>-32.758920830185453</c:v>
                </c:pt>
                <c:pt idx="117">
                  <c:v>-32.758920830185453</c:v>
                </c:pt>
                <c:pt idx="118">
                  <c:v>-32.733114020513639</c:v>
                </c:pt>
                <c:pt idx="119">
                  <c:v>-32.758920830185453</c:v>
                </c:pt>
                <c:pt idx="120">
                  <c:v>-32.733114020513639</c:v>
                </c:pt>
                <c:pt idx="121">
                  <c:v>-32.733114020513639</c:v>
                </c:pt>
                <c:pt idx="122">
                  <c:v>-32.733114020513639</c:v>
                </c:pt>
                <c:pt idx="123">
                  <c:v>-32.733114020513639</c:v>
                </c:pt>
                <c:pt idx="124">
                  <c:v>-32.733114020513639</c:v>
                </c:pt>
                <c:pt idx="125">
                  <c:v>-32.733114020513639</c:v>
                </c:pt>
                <c:pt idx="126">
                  <c:v>-32.758920830185453</c:v>
                </c:pt>
                <c:pt idx="127">
                  <c:v>-32.758920830185453</c:v>
                </c:pt>
                <c:pt idx="128">
                  <c:v>-32.785064993320162</c:v>
                </c:pt>
                <c:pt idx="129">
                  <c:v>-32.785064993320162</c:v>
                </c:pt>
                <c:pt idx="130">
                  <c:v>-32.758920830185453</c:v>
                </c:pt>
                <c:pt idx="131">
                  <c:v>-32.785064993320162</c:v>
                </c:pt>
                <c:pt idx="132">
                  <c:v>-32.785064993320162</c:v>
                </c:pt>
                <c:pt idx="133">
                  <c:v>-32.785064993320162</c:v>
                </c:pt>
                <c:pt idx="134">
                  <c:v>-32.785064993320162</c:v>
                </c:pt>
                <c:pt idx="135">
                  <c:v>-32.785064993320162</c:v>
                </c:pt>
                <c:pt idx="136">
                  <c:v>-32.785064993320162</c:v>
                </c:pt>
                <c:pt idx="137">
                  <c:v>-32.785064993320162</c:v>
                </c:pt>
                <c:pt idx="138">
                  <c:v>-32.785064993320162</c:v>
                </c:pt>
                <c:pt idx="139">
                  <c:v>-32.785064993320162</c:v>
                </c:pt>
                <c:pt idx="140">
                  <c:v>-32.785064993320162</c:v>
                </c:pt>
                <c:pt idx="141">
                  <c:v>-32.785064993320162</c:v>
                </c:pt>
                <c:pt idx="142">
                  <c:v>-32.785064993320162</c:v>
                </c:pt>
                <c:pt idx="143">
                  <c:v>-32.785064993320162</c:v>
                </c:pt>
                <c:pt idx="144">
                  <c:v>-32.785064993320162</c:v>
                </c:pt>
                <c:pt idx="145">
                  <c:v>-32.785064993320162</c:v>
                </c:pt>
                <c:pt idx="146">
                  <c:v>-32.811555446820201</c:v>
                </c:pt>
                <c:pt idx="147">
                  <c:v>-32.811555446820201</c:v>
                </c:pt>
                <c:pt idx="148">
                  <c:v>-32.785064993320162</c:v>
                </c:pt>
                <c:pt idx="149">
                  <c:v>-32.785064993320162</c:v>
                </c:pt>
                <c:pt idx="150">
                  <c:v>-32.785064993320162</c:v>
                </c:pt>
                <c:pt idx="151">
                  <c:v>-32.785064993320162</c:v>
                </c:pt>
                <c:pt idx="152">
                  <c:v>-32.785064993320162</c:v>
                </c:pt>
                <c:pt idx="153">
                  <c:v>-32.811555446820201</c:v>
                </c:pt>
                <c:pt idx="154">
                  <c:v>-32.811555446820201</c:v>
                </c:pt>
                <c:pt idx="155">
                  <c:v>-32.811555446820201</c:v>
                </c:pt>
                <c:pt idx="156">
                  <c:v>-32.811555446820201</c:v>
                </c:pt>
                <c:pt idx="157">
                  <c:v>-32.811555446820201</c:v>
                </c:pt>
                <c:pt idx="158">
                  <c:v>-32.811555446820201</c:v>
                </c:pt>
                <c:pt idx="159">
                  <c:v>-32.811555446820201</c:v>
                </c:pt>
                <c:pt idx="160">
                  <c:v>-32.785064993320162</c:v>
                </c:pt>
                <c:pt idx="161">
                  <c:v>-32.811555446820201</c:v>
                </c:pt>
                <c:pt idx="162">
                  <c:v>-32.811555446820201</c:v>
                </c:pt>
                <c:pt idx="163">
                  <c:v>-32.811555446820201</c:v>
                </c:pt>
                <c:pt idx="164">
                  <c:v>-32.811555446820201</c:v>
                </c:pt>
                <c:pt idx="165">
                  <c:v>-32.811555446820201</c:v>
                </c:pt>
                <c:pt idx="166">
                  <c:v>-32.811555446820201</c:v>
                </c:pt>
                <c:pt idx="167">
                  <c:v>-32.838401487484482</c:v>
                </c:pt>
                <c:pt idx="168">
                  <c:v>-32.811555446820201</c:v>
                </c:pt>
                <c:pt idx="169">
                  <c:v>-32.811555446820201</c:v>
                </c:pt>
                <c:pt idx="170">
                  <c:v>-32.811555446820201</c:v>
                </c:pt>
                <c:pt idx="171">
                  <c:v>-32.811555446820201</c:v>
                </c:pt>
                <c:pt idx="172">
                  <c:v>-32.811555446820201</c:v>
                </c:pt>
                <c:pt idx="173">
                  <c:v>-32.838401487484482</c:v>
                </c:pt>
                <c:pt idx="174">
                  <c:v>-32.838401487484482</c:v>
                </c:pt>
                <c:pt idx="175">
                  <c:v>-32.811555446820201</c:v>
                </c:pt>
                <c:pt idx="176">
                  <c:v>-32.811555446820201</c:v>
                </c:pt>
                <c:pt idx="177">
                  <c:v>-32.811555446820201</c:v>
                </c:pt>
                <c:pt idx="178">
                  <c:v>-32.811555446820201</c:v>
                </c:pt>
                <c:pt idx="179">
                  <c:v>-32.811555446820201</c:v>
                </c:pt>
                <c:pt idx="180">
                  <c:v>-32.811555446820201</c:v>
                </c:pt>
                <c:pt idx="181">
                  <c:v>-32.838401487484482</c:v>
                </c:pt>
                <c:pt idx="182">
                  <c:v>-32.838401487484482</c:v>
                </c:pt>
                <c:pt idx="183">
                  <c:v>-32.811555446820201</c:v>
                </c:pt>
                <c:pt idx="184">
                  <c:v>-32.838401487484482</c:v>
                </c:pt>
                <c:pt idx="185">
                  <c:v>-32.838401487484482</c:v>
                </c:pt>
                <c:pt idx="186">
                  <c:v>-32.838401487484482</c:v>
                </c:pt>
                <c:pt idx="187">
                  <c:v>-32.838401487484482</c:v>
                </c:pt>
                <c:pt idx="188">
                  <c:v>-32.838401487484482</c:v>
                </c:pt>
                <c:pt idx="189">
                  <c:v>-32.838401487484482</c:v>
                </c:pt>
                <c:pt idx="190">
                  <c:v>-32.838401487484482</c:v>
                </c:pt>
                <c:pt idx="191">
                  <c:v>-32.865612791596043</c:v>
                </c:pt>
                <c:pt idx="192">
                  <c:v>-32.865612791596043</c:v>
                </c:pt>
                <c:pt idx="193">
                  <c:v>-32.865612791596043</c:v>
                </c:pt>
                <c:pt idx="194">
                  <c:v>-32.838401487484482</c:v>
                </c:pt>
                <c:pt idx="195">
                  <c:v>-32.838401487484482</c:v>
                </c:pt>
                <c:pt idx="196">
                  <c:v>-32.865612791596043</c:v>
                </c:pt>
                <c:pt idx="197">
                  <c:v>-32.838401487484482</c:v>
                </c:pt>
                <c:pt idx="198">
                  <c:v>-32.838401487484482</c:v>
                </c:pt>
                <c:pt idx="199">
                  <c:v>-32.838401487484482</c:v>
                </c:pt>
                <c:pt idx="200">
                  <c:v>-32.865612791596043</c:v>
                </c:pt>
                <c:pt idx="201">
                  <c:v>-32.865612791596043</c:v>
                </c:pt>
                <c:pt idx="202">
                  <c:v>-32.865612791596043</c:v>
                </c:pt>
                <c:pt idx="203">
                  <c:v>-32.865612791596043</c:v>
                </c:pt>
                <c:pt idx="204">
                  <c:v>-32.865612791596043</c:v>
                </c:pt>
                <c:pt idx="205">
                  <c:v>-32.865612791596043</c:v>
                </c:pt>
                <c:pt idx="206">
                  <c:v>-32.865612791596043</c:v>
                </c:pt>
                <c:pt idx="207">
                  <c:v>-32.865612791596043</c:v>
                </c:pt>
                <c:pt idx="208">
                  <c:v>-32.865612791596043</c:v>
                </c:pt>
                <c:pt idx="209">
                  <c:v>-32.865612791596043</c:v>
                </c:pt>
                <c:pt idx="210">
                  <c:v>-32.865612791596043</c:v>
                </c:pt>
                <c:pt idx="211">
                  <c:v>-32.865612791596043</c:v>
                </c:pt>
                <c:pt idx="212">
                  <c:v>-32.865612791596043</c:v>
                </c:pt>
                <c:pt idx="213">
                  <c:v>-32.865612791596043</c:v>
                </c:pt>
                <c:pt idx="214">
                  <c:v>-32.893199435860708</c:v>
                </c:pt>
                <c:pt idx="215">
                  <c:v>-32.865612791596043</c:v>
                </c:pt>
                <c:pt idx="216">
                  <c:v>-32.865612791596043</c:v>
                </c:pt>
                <c:pt idx="217">
                  <c:v>-32.865612791596043</c:v>
                </c:pt>
                <c:pt idx="218">
                  <c:v>-32.865612791596043</c:v>
                </c:pt>
                <c:pt idx="219">
                  <c:v>-32.865612791596043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D-4ADF-94FE-7F5509DD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55008"/>
        <c:axId val="309455664"/>
      </c:scatterChart>
      <c:valAx>
        <c:axId val="3094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455664"/>
        <c:crosses val="autoZero"/>
        <c:crossBetween val="midCat"/>
      </c:valAx>
      <c:valAx>
        <c:axId val="309455664"/>
        <c:scaling>
          <c:orientation val="minMax"/>
          <c:max val="-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4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ln(n^2)(100/T)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506347647074182"/>
                  <c:y val="-4.9048883484874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'ртшники эксперимент после нас'!$E$200:$E$400</c:f>
              <c:numCache>
                <c:formatCode>General</c:formatCode>
                <c:ptCount val="201"/>
                <c:pt idx="0">
                  <c:v>0.28653295128939826</c:v>
                </c:pt>
                <c:pt idx="1">
                  <c:v>0.28677946659019216</c:v>
                </c:pt>
                <c:pt idx="2">
                  <c:v>0.28677946659019216</c:v>
                </c:pt>
                <c:pt idx="3">
                  <c:v>0.28677946659019216</c:v>
                </c:pt>
                <c:pt idx="4">
                  <c:v>0.2871088142405972</c:v>
                </c:pt>
                <c:pt idx="5">
                  <c:v>0.2871088142405972</c:v>
                </c:pt>
                <c:pt idx="6">
                  <c:v>0.2871088142405972</c:v>
                </c:pt>
                <c:pt idx="7">
                  <c:v>0.28743891922966369</c:v>
                </c:pt>
                <c:pt idx="8">
                  <c:v>0.28743891922966369</c:v>
                </c:pt>
                <c:pt idx="9">
                  <c:v>0.28743891922966369</c:v>
                </c:pt>
                <c:pt idx="10">
                  <c:v>0.28776978417266186</c:v>
                </c:pt>
                <c:pt idx="11">
                  <c:v>0.28776978417266186</c:v>
                </c:pt>
                <c:pt idx="12">
                  <c:v>0.28776978417266186</c:v>
                </c:pt>
                <c:pt idx="13">
                  <c:v>0.28776978417266186</c:v>
                </c:pt>
                <c:pt idx="14">
                  <c:v>0.28810141169691728</c:v>
                </c:pt>
                <c:pt idx="15">
                  <c:v>0.28810141169691728</c:v>
                </c:pt>
                <c:pt idx="16">
                  <c:v>0.28810141169691728</c:v>
                </c:pt>
                <c:pt idx="17">
                  <c:v>0.28835063437139563</c:v>
                </c:pt>
                <c:pt idx="18">
                  <c:v>0.28835063437139563</c:v>
                </c:pt>
                <c:pt idx="19">
                  <c:v>0.28835063437139563</c:v>
                </c:pt>
                <c:pt idx="20">
                  <c:v>0.28868360277136262</c:v>
                </c:pt>
                <c:pt idx="21">
                  <c:v>0.28868360277136262</c:v>
                </c:pt>
                <c:pt idx="22">
                  <c:v>0.28868360277136262</c:v>
                </c:pt>
                <c:pt idx="23">
                  <c:v>0.28901734104046245</c:v>
                </c:pt>
                <c:pt idx="24">
                  <c:v>0.28901734104046245</c:v>
                </c:pt>
                <c:pt idx="25">
                  <c:v>0.28901734104046245</c:v>
                </c:pt>
                <c:pt idx="26">
                  <c:v>0.28926815157651142</c:v>
                </c:pt>
                <c:pt idx="27">
                  <c:v>0.28926815157651142</c:v>
                </c:pt>
                <c:pt idx="28">
                  <c:v>0.28926815157651142</c:v>
                </c:pt>
                <c:pt idx="29">
                  <c:v>0.28926815157651142</c:v>
                </c:pt>
                <c:pt idx="30">
                  <c:v>0.28960324355632783</c:v>
                </c:pt>
                <c:pt idx="31">
                  <c:v>0.28960324355632783</c:v>
                </c:pt>
                <c:pt idx="32">
                  <c:v>0.28960324355632783</c:v>
                </c:pt>
                <c:pt idx="33">
                  <c:v>0.28985507246376813</c:v>
                </c:pt>
                <c:pt idx="34">
                  <c:v>0.28985507246376813</c:v>
                </c:pt>
                <c:pt idx="35">
                  <c:v>0.28985507246376813</c:v>
                </c:pt>
                <c:pt idx="36">
                  <c:v>0.2901073397156948</c:v>
                </c:pt>
                <c:pt idx="37">
                  <c:v>0.2901073397156948</c:v>
                </c:pt>
                <c:pt idx="38">
                  <c:v>0.2901073397156948</c:v>
                </c:pt>
                <c:pt idx="39">
                  <c:v>0.29036004645760743</c:v>
                </c:pt>
                <c:pt idx="40">
                  <c:v>0.29036004645760743</c:v>
                </c:pt>
                <c:pt idx="41">
                  <c:v>0.29036004645760743</c:v>
                </c:pt>
                <c:pt idx="42">
                  <c:v>0.29069767441860467</c:v>
                </c:pt>
                <c:pt idx="43">
                  <c:v>0.29069767441860467</c:v>
                </c:pt>
                <c:pt idx="44">
                  <c:v>0.29069767441860467</c:v>
                </c:pt>
                <c:pt idx="45">
                  <c:v>0.29069767441860467</c:v>
                </c:pt>
                <c:pt idx="46">
                  <c:v>0.29095141111434392</c:v>
                </c:pt>
                <c:pt idx="47">
                  <c:v>0.29095141111434392</c:v>
                </c:pt>
                <c:pt idx="48">
                  <c:v>0.29095141111434392</c:v>
                </c:pt>
                <c:pt idx="49">
                  <c:v>0.29120559114735006</c:v>
                </c:pt>
                <c:pt idx="50">
                  <c:v>0.29120559114735006</c:v>
                </c:pt>
                <c:pt idx="51">
                  <c:v>0.29120559114735006</c:v>
                </c:pt>
                <c:pt idx="52">
                  <c:v>0.29146021568055958</c:v>
                </c:pt>
                <c:pt idx="53">
                  <c:v>0.29146021568055958</c:v>
                </c:pt>
                <c:pt idx="54">
                  <c:v>0.29146021568055958</c:v>
                </c:pt>
                <c:pt idx="55">
                  <c:v>0.29163021289005542</c:v>
                </c:pt>
                <c:pt idx="56">
                  <c:v>0.29163021289005542</c:v>
                </c:pt>
                <c:pt idx="57">
                  <c:v>0.29163021289005542</c:v>
                </c:pt>
                <c:pt idx="58">
                  <c:v>0.29188558085230587</c:v>
                </c:pt>
                <c:pt idx="59">
                  <c:v>0.29188558085230587</c:v>
                </c:pt>
                <c:pt idx="60">
                  <c:v>0.29188558085230587</c:v>
                </c:pt>
                <c:pt idx="61">
                  <c:v>0.29188558085230587</c:v>
                </c:pt>
                <c:pt idx="62">
                  <c:v>0.29214139643587494</c:v>
                </c:pt>
                <c:pt idx="63">
                  <c:v>0.29214139643587494</c:v>
                </c:pt>
                <c:pt idx="64">
                  <c:v>0.29214139643587494</c:v>
                </c:pt>
                <c:pt idx="65">
                  <c:v>0.29239766081871343</c:v>
                </c:pt>
                <c:pt idx="66">
                  <c:v>0.29239766081871343</c:v>
                </c:pt>
                <c:pt idx="67">
                  <c:v>0.29239766081871343</c:v>
                </c:pt>
                <c:pt idx="68">
                  <c:v>0.29265437518290899</c:v>
                </c:pt>
                <c:pt idx="69">
                  <c:v>0.29265437518290899</c:v>
                </c:pt>
                <c:pt idx="70">
                  <c:v>0.29265437518290899</c:v>
                </c:pt>
                <c:pt idx="71">
                  <c:v>0.29291154071470415</c:v>
                </c:pt>
                <c:pt idx="72">
                  <c:v>0.29291154071470415</c:v>
                </c:pt>
                <c:pt idx="73">
                  <c:v>0.29291154071470415</c:v>
                </c:pt>
                <c:pt idx="74">
                  <c:v>0.29308323563892147</c:v>
                </c:pt>
                <c:pt idx="75">
                  <c:v>0.29308323563892147</c:v>
                </c:pt>
                <c:pt idx="76">
                  <c:v>0.29308323563892147</c:v>
                </c:pt>
                <c:pt idx="77">
                  <c:v>0.29308323563892147</c:v>
                </c:pt>
                <c:pt idx="78">
                  <c:v>0.2933411557641537</c:v>
                </c:pt>
                <c:pt idx="79">
                  <c:v>0.2933411557641537</c:v>
                </c:pt>
                <c:pt idx="80">
                  <c:v>0.2933411557641537</c:v>
                </c:pt>
                <c:pt idx="81">
                  <c:v>0.29359953024075158</c:v>
                </c:pt>
                <c:pt idx="82">
                  <c:v>0.29359953024075158</c:v>
                </c:pt>
                <c:pt idx="83">
                  <c:v>0.29359953024075158</c:v>
                </c:pt>
                <c:pt idx="84">
                  <c:v>0.29385836027034967</c:v>
                </c:pt>
                <c:pt idx="85">
                  <c:v>0.29385836027034967</c:v>
                </c:pt>
                <c:pt idx="86">
                  <c:v>0.29385836027034967</c:v>
                </c:pt>
                <c:pt idx="87">
                  <c:v>0.29403116730373419</c:v>
                </c:pt>
                <c:pt idx="88">
                  <c:v>0.29403116730373419</c:v>
                </c:pt>
                <c:pt idx="89">
                  <c:v>0.29403116730373419</c:v>
                </c:pt>
                <c:pt idx="90">
                  <c:v>0.29429075927015891</c:v>
                </c:pt>
                <c:pt idx="91">
                  <c:v>0.29429075927015891</c:v>
                </c:pt>
                <c:pt idx="92">
                  <c:v>0.29429075927015891</c:v>
                </c:pt>
                <c:pt idx="93">
                  <c:v>0.29429075927015891</c:v>
                </c:pt>
                <c:pt idx="94">
                  <c:v>0.29455081001472755</c:v>
                </c:pt>
                <c:pt idx="95">
                  <c:v>0.29455081001472755</c:v>
                </c:pt>
                <c:pt idx="96">
                  <c:v>0.29455081001472755</c:v>
                </c:pt>
                <c:pt idx="97">
                  <c:v>0.29472443265546711</c:v>
                </c:pt>
                <c:pt idx="98">
                  <c:v>0.29472443265546711</c:v>
                </c:pt>
                <c:pt idx="99">
                  <c:v>0.29472443265546711</c:v>
                </c:pt>
                <c:pt idx="100">
                  <c:v>0.29498525073746312</c:v>
                </c:pt>
                <c:pt idx="101">
                  <c:v>0.29498525073746312</c:v>
                </c:pt>
                <c:pt idx="102">
                  <c:v>0.29498525073746312</c:v>
                </c:pt>
                <c:pt idx="103">
                  <c:v>0.29515938606847697</c:v>
                </c:pt>
                <c:pt idx="104">
                  <c:v>0.29515938606847697</c:v>
                </c:pt>
                <c:pt idx="105">
                  <c:v>0.29515938606847697</c:v>
                </c:pt>
                <c:pt idx="106">
                  <c:v>0.29542097488921715</c:v>
                </c:pt>
                <c:pt idx="107">
                  <c:v>0.29542097488921715</c:v>
                </c:pt>
                <c:pt idx="108">
                  <c:v>0.29542097488921715</c:v>
                </c:pt>
                <c:pt idx="109">
                  <c:v>0.29542097488921715</c:v>
                </c:pt>
                <c:pt idx="110">
                  <c:v>0.29568302779420463</c:v>
                </c:pt>
                <c:pt idx="111">
                  <c:v>0.29568302779420463</c:v>
                </c:pt>
                <c:pt idx="112">
                  <c:v>0.29568302779420463</c:v>
                </c:pt>
                <c:pt idx="113">
                  <c:v>0.29594554601953244</c:v>
                </c:pt>
                <c:pt idx="114">
                  <c:v>0.29594554601953244</c:v>
                </c:pt>
                <c:pt idx="115">
                  <c:v>0.29594554601953244</c:v>
                </c:pt>
                <c:pt idx="116">
                  <c:v>0.29620853080568721</c:v>
                </c:pt>
                <c:pt idx="117">
                  <c:v>0.29620853080568721</c:v>
                </c:pt>
                <c:pt idx="118">
                  <c:v>0.29620853080568721</c:v>
                </c:pt>
                <c:pt idx="119">
                  <c:v>0.29638411381149971</c:v>
                </c:pt>
                <c:pt idx="120">
                  <c:v>0.29638411381149971</c:v>
                </c:pt>
                <c:pt idx="121">
                  <c:v>0.29638411381149971</c:v>
                </c:pt>
                <c:pt idx="122">
                  <c:v>0.29664787896766537</c:v>
                </c:pt>
                <c:pt idx="123">
                  <c:v>0.29664787896766537</c:v>
                </c:pt>
                <c:pt idx="124">
                  <c:v>0.29664787896766537</c:v>
                </c:pt>
                <c:pt idx="125">
                  <c:v>0.29664787896766537</c:v>
                </c:pt>
                <c:pt idx="126">
                  <c:v>0.29682398337785693</c:v>
                </c:pt>
                <c:pt idx="127">
                  <c:v>0.29682398337785693</c:v>
                </c:pt>
                <c:pt idx="128">
                  <c:v>0.29682398337785693</c:v>
                </c:pt>
                <c:pt idx="129">
                  <c:v>0.29700029700029701</c:v>
                </c:pt>
                <c:pt idx="130">
                  <c:v>0.29700029700029701</c:v>
                </c:pt>
                <c:pt idx="131">
                  <c:v>0.29700029700029701</c:v>
                </c:pt>
                <c:pt idx="132">
                  <c:v>0.29717682020802377</c:v>
                </c:pt>
                <c:pt idx="133">
                  <c:v>0.29717682020802377</c:v>
                </c:pt>
                <c:pt idx="134">
                  <c:v>0.29717682020802377</c:v>
                </c:pt>
                <c:pt idx="135">
                  <c:v>0.29735355337496283</c:v>
                </c:pt>
                <c:pt idx="136">
                  <c:v>0.29735355337496283</c:v>
                </c:pt>
                <c:pt idx="137">
                  <c:v>0.29735355337496283</c:v>
                </c:pt>
                <c:pt idx="138">
                  <c:v>0.29753049687592975</c:v>
                </c:pt>
                <c:pt idx="139">
                  <c:v>0.29753049687592975</c:v>
                </c:pt>
                <c:pt idx="140">
                  <c:v>0.29753049687592975</c:v>
                </c:pt>
                <c:pt idx="141">
                  <c:v>0.29753049687592975</c:v>
                </c:pt>
                <c:pt idx="142">
                  <c:v>0.29779630732578916</c:v>
                </c:pt>
                <c:pt idx="143">
                  <c:v>0.29779630732578916</c:v>
                </c:pt>
                <c:pt idx="144">
                  <c:v>0.29779630732578916</c:v>
                </c:pt>
                <c:pt idx="145">
                  <c:v>0.29797377830750893</c:v>
                </c:pt>
                <c:pt idx="146">
                  <c:v>0.29797377830750893</c:v>
                </c:pt>
                <c:pt idx="147">
                  <c:v>0.29797377830750893</c:v>
                </c:pt>
                <c:pt idx="148">
                  <c:v>0.29815146094215866</c:v>
                </c:pt>
                <c:pt idx="149">
                  <c:v>0.29815146094215866</c:v>
                </c:pt>
                <c:pt idx="150">
                  <c:v>0.29815146094215866</c:v>
                </c:pt>
                <c:pt idx="151">
                  <c:v>0.29841838257236641</c:v>
                </c:pt>
                <c:pt idx="152">
                  <c:v>0.29841838257236641</c:v>
                </c:pt>
                <c:pt idx="153">
                  <c:v>0.29841838257236641</c:v>
                </c:pt>
                <c:pt idx="154">
                  <c:v>0.29859659599880561</c:v>
                </c:pt>
                <c:pt idx="155">
                  <c:v>0.29859659599880561</c:v>
                </c:pt>
                <c:pt idx="156">
                  <c:v>0.29859659599880561</c:v>
                </c:pt>
                <c:pt idx="157">
                  <c:v>0.29859659599880561</c:v>
                </c:pt>
                <c:pt idx="158">
                  <c:v>0.2987750224081267</c:v>
                </c:pt>
                <c:pt idx="159">
                  <c:v>0.2987750224081267</c:v>
                </c:pt>
                <c:pt idx="160">
                  <c:v>0.2987750224081267</c:v>
                </c:pt>
                <c:pt idx="161">
                  <c:v>0.29895366218236175</c:v>
                </c:pt>
                <c:pt idx="162">
                  <c:v>0.29895366218236175</c:v>
                </c:pt>
                <c:pt idx="163">
                  <c:v>0.29895366218236175</c:v>
                </c:pt>
                <c:pt idx="164">
                  <c:v>0.29913251570445709</c:v>
                </c:pt>
                <c:pt idx="165">
                  <c:v>0.29913251570445709</c:v>
                </c:pt>
                <c:pt idx="166">
                  <c:v>0.29913251570445709</c:v>
                </c:pt>
                <c:pt idx="167">
                  <c:v>0.29931158335827596</c:v>
                </c:pt>
                <c:pt idx="168">
                  <c:v>0.29931158335827596</c:v>
                </c:pt>
                <c:pt idx="169">
                  <c:v>0.29931158335827596</c:v>
                </c:pt>
                <c:pt idx="170">
                  <c:v>0.29949086552860138</c:v>
                </c:pt>
                <c:pt idx="171">
                  <c:v>0.29949086552860138</c:v>
                </c:pt>
                <c:pt idx="172">
                  <c:v>0.29949086552860138</c:v>
                </c:pt>
                <c:pt idx="173">
                  <c:v>0.29949086552860138</c:v>
                </c:pt>
                <c:pt idx="174">
                  <c:v>0.29967036260113877</c:v>
                </c:pt>
                <c:pt idx="175">
                  <c:v>0.29967036260113877</c:v>
                </c:pt>
                <c:pt idx="176">
                  <c:v>0.29967036260113877</c:v>
                </c:pt>
                <c:pt idx="177">
                  <c:v>0.29994001199760051</c:v>
                </c:pt>
                <c:pt idx="178">
                  <c:v>0.29994001199760051</c:v>
                </c:pt>
                <c:pt idx="179">
                  <c:v>0.29994001199760051</c:v>
                </c:pt>
                <c:pt idx="180">
                  <c:v>0.30012004801920772</c:v>
                </c:pt>
                <c:pt idx="181">
                  <c:v>0.30012004801920772</c:v>
                </c:pt>
                <c:pt idx="182">
                  <c:v>0.30012004801920772</c:v>
                </c:pt>
                <c:pt idx="183">
                  <c:v>0.30021014710297206</c:v>
                </c:pt>
                <c:pt idx="184">
                  <c:v>0.30021014710297206</c:v>
                </c:pt>
                <c:pt idx="185">
                  <c:v>0.30021014710297206</c:v>
                </c:pt>
                <c:pt idx="186">
                  <c:v>0.30039050765995795</c:v>
                </c:pt>
                <c:pt idx="187">
                  <c:v>0.30039050765995795</c:v>
                </c:pt>
                <c:pt idx="188">
                  <c:v>0.30039050765995795</c:v>
                </c:pt>
                <c:pt idx="189">
                  <c:v>0.30039050765995795</c:v>
                </c:pt>
                <c:pt idx="190">
                  <c:v>0.30057108506161706</c:v>
                </c:pt>
                <c:pt idx="191">
                  <c:v>0.30057108506161706</c:v>
                </c:pt>
                <c:pt idx="192">
                  <c:v>0.30057108506161706</c:v>
                </c:pt>
                <c:pt idx="193">
                  <c:v>0.3007518796992481</c:v>
                </c:pt>
                <c:pt idx="194">
                  <c:v>0.3007518796992481</c:v>
                </c:pt>
                <c:pt idx="195">
                  <c:v>0.3007518796992481</c:v>
                </c:pt>
                <c:pt idx="196">
                  <c:v>0.30084235860409148</c:v>
                </c:pt>
                <c:pt idx="197">
                  <c:v>0.30084235860409148</c:v>
                </c:pt>
                <c:pt idx="198">
                  <c:v>0.30084235860409148</c:v>
                </c:pt>
                <c:pt idx="199">
                  <c:v>0.30102347983142685</c:v>
                </c:pt>
                <c:pt idx="200">
                  <c:v>0.30102347983142685</c:v>
                </c:pt>
              </c:numCache>
            </c:numRef>
          </c:xVal>
          <c:yVal>
            <c:numRef>
              <c:f>'ртшники эксперимент после нас'!$M$200:$M$400</c:f>
              <c:numCache>
                <c:formatCode>General</c:formatCode>
                <c:ptCount val="201"/>
                <c:pt idx="0">
                  <c:v>80.479706347319365</c:v>
                </c:pt>
                <c:pt idx="1">
                  <c:v>80.460567445287069</c:v>
                </c:pt>
                <c:pt idx="2">
                  <c:v>80.479706347319365</c:v>
                </c:pt>
                <c:pt idx="3">
                  <c:v>80.460567445287069</c:v>
                </c:pt>
                <c:pt idx="4">
                  <c:v>80.460567445287069</c:v>
                </c:pt>
                <c:pt idx="5">
                  <c:v>80.441243623463592</c:v>
                </c:pt>
                <c:pt idx="6">
                  <c:v>80.441243623463592</c:v>
                </c:pt>
                <c:pt idx="7">
                  <c:v>80.441243623463592</c:v>
                </c:pt>
                <c:pt idx="8">
                  <c:v>80.441243623463592</c:v>
                </c:pt>
                <c:pt idx="9">
                  <c:v>80.441243623463592</c:v>
                </c:pt>
                <c:pt idx="10">
                  <c:v>80.42173127357286</c:v>
                </c:pt>
                <c:pt idx="11">
                  <c:v>80.402026680686845</c:v>
                </c:pt>
                <c:pt idx="12">
                  <c:v>80.402026680686845</c:v>
                </c:pt>
                <c:pt idx="13">
                  <c:v>80.402026680686845</c:v>
                </c:pt>
                <c:pt idx="14">
                  <c:v>80.402026680686845</c:v>
                </c:pt>
                <c:pt idx="15">
                  <c:v>80.402026680686845</c:v>
                </c:pt>
                <c:pt idx="16">
                  <c:v>80.382126018980514</c:v>
                </c:pt>
                <c:pt idx="17">
                  <c:v>80.382126018980514</c:v>
                </c:pt>
                <c:pt idx="18">
                  <c:v>80.382126018980514</c:v>
                </c:pt>
                <c:pt idx="19">
                  <c:v>80.362025347273502</c:v>
                </c:pt>
                <c:pt idx="20">
                  <c:v>80.362025347273502</c:v>
                </c:pt>
                <c:pt idx="21">
                  <c:v>80.341720604345468</c:v>
                </c:pt>
                <c:pt idx="22">
                  <c:v>80.341720604345468</c:v>
                </c:pt>
                <c:pt idx="23">
                  <c:v>80.321207604011093</c:v>
                </c:pt>
                <c:pt idx="24">
                  <c:v>80.341720604345468</c:v>
                </c:pt>
                <c:pt idx="25">
                  <c:v>80.321207604011093</c:v>
                </c:pt>
                <c:pt idx="26">
                  <c:v>80.321207604011093</c:v>
                </c:pt>
                <c:pt idx="27">
                  <c:v>80.321207604011093</c:v>
                </c:pt>
                <c:pt idx="28">
                  <c:v>80.321207604011093</c:v>
                </c:pt>
                <c:pt idx="29">
                  <c:v>80.30048202994</c:v>
                </c:pt>
                <c:pt idx="30">
                  <c:v>80.30048202994</c:v>
                </c:pt>
                <c:pt idx="31">
                  <c:v>80.30048202994</c:v>
                </c:pt>
                <c:pt idx="32">
                  <c:v>80.30048202994</c:v>
                </c:pt>
                <c:pt idx="33">
                  <c:v>80.279539430205404</c:v>
                </c:pt>
                <c:pt idx="34">
                  <c:v>80.279539430205404</c:v>
                </c:pt>
                <c:pt idx="35">
                  <c:v>80.279539430205404</c:v>
                </c:pt>
                <c:pt idx="36">
                  <c:v>80.279539430205404</c:v>
                </c:pt>
                <c:pt idx="37">
                  <c:v>80.279539430205404</c:v>
                </c:pt>
                <c:pt idx="38">
                  <c:v>80.23698463331084</c:v>
                </c:pt>
                <c:pt idx="39">
                  <c:v>80.23698463331084</c:v>
                </c:pt>
                <c:pt idx="40">
                  <c:v>80.23698463331084</c:v>
                </c:pt>
                <c:pt idx="41">
                  <c:v>80.23698463331084</c:v>
                </c:pt>
                <c:pt idx="42">
                  <c:v>80.23698463331084</c:v>
                </c:pt>
                <c:pt idx="43">
                  <c:v>80.237662714348019</c:v>
                </c:pt>
                <c:pt idx="44">
                  <c:v>80.237662714348019</c:v>
                </c:pt>
                <c:pt idx="45">
                  <c:v>80.237662714348019</c:v>
                </c:pt>
                <c:pt idx="46">
                  <c:v>80.258375211544333</c:v>
                </c:pt>
                <c:pt idx="47">
                  <c:v>80.23698463331084</c:v>
                </c:pt>
                <c:pt idx="48">
                  <c:v>80.23698463331084</c:v>
                </c:pt>
                <c:pt idx="49">
                  <c:v>80.215362801102401</c:v>
                </c:pt>
                <c:pt idx="50">
                  <c:v>80.216040882139581</c:v>
                </c:pt>
                <c:pt idx="51">
                  <c:v>80.216040882139581</c:v>
                </c:pt>
                <c:pt idx="52">
                  <c:v>80.19418274107521</c:v>
                </c:pt>
                <c:pt idx="53">
                  <c:v>80.19350466003803</c:v>
                </c:pt>
                <c:pt idx="54">
                  <c:v>80.19350466003803</c:v>
                </c:pt>
                <c:pt idx="55">
                  <c:v>80.171404987664857</c:v>
                </c:pt>
                <c:pt idx="56">
                  <c:v>80.171404987664857</c:v>
                </c:pt>
                <c:pt idx="57">
                  <c:v>80.171404987664857</c:v>
                </c:pt>
                <c:pt idx="58">
                  <c:v>80.171404987664857</c:v>
                </c:pt>
                <c:pt idx="59">
                  <c:v>80.171404987664857</c:v>
                </c:pt>
                <c:pt idx="60">
                  <c:v>80.171404987664857</c:v>
                </c:pt>
                <c:pt idx="61">
                  <c:v>80.171404987664857</c:v>
                </c:pt>
                <c:pt idx="62">
                  <c:v>80.171404987664857</c:v>
                </c:pt>
                <c:pt idx="63">
                  <c:v>80.171404987664857</c:v>
                </c:pt>
                <c:pt idx="64">
                  <c:v>80.14905838646861</c:v>
                </c:pt>
                <c:pt idx="65">
                  <c:v>80.171404987664857</c:v>
                </c:pt>
                <c:pt idx="66">
                  <c:v>80.14905838646861</c:v>
                </c:pt>
                <c:pt idx="67">
                  <c:v>80.14905838646861</c:v>
                </c:pt>
                <c:pt idx="68">
                  <c:v>80.14905838646861</c:v>
                </c:pt>
                <c:pt idx="69">
                  <c:v>80.14905838646861</c:v>
                </c:pt>
                <c:pt idx="70">
                  <c:v>80.126459275960741</c:v>
                </c:pt>
                <c:pt idx="71">
                  <c:v>80.126459275960741</c:v>
                </c:pt>
                <c:pt idx="72">
                  <c:v>80.14905838646861</c:v>
                </c:pt>
                <c:pt idx="73">
                  <c:v>80.126459275960741</c:v>
                </c:pt>
                <c:pt idx="74">
                  <c:v>80.126459275960741</c:v>
                </c:pt>
                <c:pt idx="75">
                  <c:v>80.126459275960741</c:v>
                </c:pt>
                <c:pt idx="76">
                  <c:v>80.126459275960741</c:v>
                </c:pt>
                <c:pt idx="77">
                  <c:v>80.126459275960741</c:v>
                </c:pt>
                <c:pt idx="78">
                  <c:v>80.103601884313491</c:v>
                </c:pt>
                <c:pt idx="79">
                  <c:v>80.103601884313491</c:v>
                </c:pt>
                <c:pt idx="80">
                  <c:v>80.080480239511346</c:v>
                </c:pt>
                <c:pt idx="81">
                  <c:v>80.080480239511346</c:v>
                </c:pt>
                <c:pt idx="82">
                  <c:v>80.103601884313491</c:v>
                </c:pt>
                <c:pt idx="83">
                  <c:v>80.080480239511346</c:v>
                </c:pt>
                <c:pt idx="84">
                  <c:v>80.080480239511346</c:v>
                </c:pt>
                <c:pt idx="85">
                  <c:v>80.080480239511346</c:v>
                </c:pt>
                <c:pt idx="86">
                  <c:v>80.080480239511346</c:v>
                </c:pt>
                <c:pt idx="87">
                  <c:v>80.057088159984957</c:v>
                </c:pt>
                <c:pt idx="88">
                  <c:v>80.057088159984957</c:v>
                </c:pt>
                <c:pt idx="89">
                  <c:v>80.057088159984957</c:v>
                </c:pt>
                <c:pt idx="90">
                  <c:v>80.057088159984957</c:v>
                </c:pt>
                <c:pt idx="91">
                  <c:v>80.057088159984957</c:v>
                </c:pt>
                <c:pt idx="92">
                  <c:v>80.057088159984957</c:v>
                </c:pt>
                <c:pt idx="93">
                  <c:v>80.057088159984957</c:v>
                </c:pt>
                <c:pt idx="94">
                  <c:v>80.057088159984957</c:v>
                </c:pt>
                <c:pt idx="95">
                  <c:v>80.057088159984957</c:v>
                </c:pt>
                <c:pt idx="96">
                  <c:v>80.057088159984957</c:v>
                </c:pt>
                <c:pt idx="97">
                  <c:v>80.057088159984957</c:v>
                </c:pt>
                <c:pt idx="98">
                  <c:v>80.057088159984957</c:v>
                </c:pt>
                <c:pt idx="99">
                  <c:v>80.033419244690947</c:v>
                </c:pt>
                <c:pt idx="100">
                  <c:v>80.057088159984957</c:v>
                </c:pt>
                <c:pt idx="101">
                  <c:v>80.033419244690947</c:v>
                </c:pt>
                <c:pt idx="102">
                  <c:v>80.033419244690947</c:v>
                </c:pt>
                <c:pt idx="103">
                  <c:v>80.033419244690947</c:v>
                </c:pt>
                <c:pt idx="104">
                  <c:v>80.033419244690947</c:v>
                </c:pt>
                <c:pt idx="105">
                  <c:v>80.033419244690947</c:v>
                </c:pt>
                <c:pt idx="106">
                  <c:v>80.00946686259752</c:v>
                </c:pt>
                <c:pt idx="107">
                  <c:v>80.00946686259752</c:v>
                </c:pt>
                <c:pt idx="108">
                  <c:v>80.00946686259752</c:v>
                </c:pt>
                <c:pt idx="109">
                  <c:v>80.00946686259752</c:v>
                </c:pt>
                <c:pt idx="110">
                  <c:v>79.985224141532825</c:v>
                </c:pt>
                <c:pt idx="111">
                  <c:v>80.00946686259752</c:v>
                </c:pt>
                <c:pt idx="112">
                  <c:v>80.00946686259752</c:v>
                </c:pt>
                <c:pt idx="113">
                  <c:v>80.00946686259752</c:v>
                </c:pt>
                <c:pt idx="114">
                  <c:v>80.00946686259752</c:v>
                </c:pt>
                <c:pt idx="115">
                  <c:v>80.00946686259752</c:v>
                </c:pt>
                <c:pt idx="116">
                  <c:v>80.00946686259752</c:v>
                </c:pt>
                <c:pt idx="117">
                  <c:v>79.985224141532825</c:v>
                </c:pt>
                <c:pt idx="118">
                  <c:v>80.00946686259752</c:v>
                </c:pt>
                <c:pt idx="119">
                  <c:v>79.985224141532825</c:v>
                </c:pt>
                <c:pt idx="120">
                  <c:v>79.985224141532825</c:v>
                </c:pt>
                <c:pt idx="121">
                  <c:v>79.985224141532825</c:v>
                </c:pt>
                <c:pt idx="122">
                  <c:v>79.985224141532825</c:v>
                </c:pt>
                <c:pt idx="123">
                  <c:v>79.9606839563492</c:v>
                </c:pt>
                <c:pt idx="124">
                  <c:v>79.9606839563492</c:v>
                </c:pt>
                <c:pt idx="125">
                  <c:v>79.9606839563492</c:v>
                </c:pt>
                <c:pt idx="126">
                  <c:v>79.9606839563492</c:v>
                </c:pt>
                <c:pt idx="127">
                  <c:v>79.9606839563492</c:v>
                </c:pt>
                <c:pt idx="128">
                  <c:v>79.9606839563492</c:v>
                </c:pt>
                <c:pt idx="129">
                  <c:v>79.935838916352083</c:v>
                </c:pt>
                <c:pt idx="130">
                  <c:v>79.935838916352083</c:v>
                </c:pt>
                <c:pt idx="131">
                  <c:v>79.935838916352083</c:v>
                </c:pt>
                <c:pt idx="132">
                  <c:v>79.9606839563492</c:v>
                </c:pt>
                <c:pt idx="133">
                  <c:v>79.9606839563492</c:v>
                </c:pt>
                <c:pt idx="134">
                  <c:v>79.935838916352083</c:v>
                </c:pt>
                <c:pt idx="135">
                  <c:v>79.935838916352083</c:v>
                </c:pt>
                <c:pt idx="136">
                  <c:v>79.935838916352083</c:v>
                </c:pt>
                <c:pt idx="137">
                  <c:v>79.935838916352083</c:v>
                </c:pt>
                <c:pt idx="138">
                  <c:v>79.935838916352083</c:v>
                </c:pt>
                <c:pt idx="139">
                  <c:v>79.935838916352083</c:v>
                </c:pt>
                <c:pt idx="140">
                  <c:v>79.935838916352083</c:v>
                </c:pt>
                <c:pt idx="141">
                  <c:v>79.935838916352083</c:v>
                </c:pt>
                <c:pt idx="142">
                  <c:v>79.935838916352083</c:v>
                </c:pt>
                <c:pt idx="143">
                  <c:v>79.935838916352083</c:v>
                </c:pt>
                <c:pt idx="144">
                  <c:v>79.935838916352083</c:v>
                </c:pt>
                <c:pt idx="145">
                  <c:v>79.935838916352083</c:v>
                </c:pt>
                <c:pt idx="146">
                  <c:v>79.935838916352083</c:v>
                </c:pt>
                <c:pt idx="147">
                  <c:v>79.935838916352083</c:v>
                </c:pt>
                <c:pt idx="148">
                  <c:v>79.935838916352083</c:v>
                </c:pt>
                <c:pt idx="149">
                  <c:v>79.910681351938365</c:v>
                </c:pt>
                <c:pt idx="150">
                  <c:v>79.935838916352083</c:v>
                </c:pt>
                <c:pt idx="151">
                  <c:v>79.910681351938365</c:v>
                </c:pt>
                <c:pt idx="152">
                  <c:v>79.910681351938365</c:v>
                </c:pt>
                <c:pt idx="153">
                  <c:v>79.910681351938365</c:v>
                </c:pt>
                <c:pt idx="154">
                  <c:v>79.885203300383509</c:v>
                </c:pt>
                <c:pt idx="155">
                  <c:v>79.885203300383509</c:v>
                </c:pt>
                <c:pt idx="156">
                  <c:v>79.910681351938365</c:v>
                </c:pt>
                <c:pt idx="157">
                  <c:v>79.910681351938365</c:v>
                </c:pt>
                <c:pt idx="158">
                  <c:v>79.910681351938365</c:v>
                </c:pt>
                <c:pt idx="159">
                  <c:v>79.910681351938365</c:v>
                </c:pt>
                <c:pt idx="160">
                  <c:v>79.910681351938365</c:v>
                </c:pt>
                <c:pt idx="161">
                  <c:v>79.910681351938365</c:v>
                </c:pt>
                <c:pt idx="162">
                  <c:v>79.885203300383509</c:v>
                </c:pt>
                <c:pt idx="163">
                  <c:v>79.885203300383509</c:v>
                </c:pt>
                <c:pt idx="164">
                  <c:v>79.885203300383509</c:v>
                </c:pt>
                <c:pt idx="165">
                  <c:v>79.885203300383509</c:v>
                </c:pt>
                <c:pt idx="166">
                  <c:v>79.885203300383509</c:v>
                </c:pt>
                <c:pt idx="167">
                  <c:v>79.885203300383509</c:v>
                </c:pt>
                <c:pt idx="168">
                  <c:v>79.885203300383509</c:v>
                </c:pt>
                <c:pt idx="169">
                  <c:v>79.885203300383509</c:v>
                </c:pt>
                <c:pt idx="170">
                  <c:v>79.885203300383509</c:v>
                </c:pt>
                <c:pt idx="171">
                  <c:v>79.885203300383509</c:v>
                </c:pt>
                <c:pt idx="172">
                  <c:v>79.885203300383509</c:v>
                </c:pt>
                <c:pt idx="173">
                  <c:v>79.885203300383509</c:v>
                </c:pt>
                <c:pt idx="174">
                  <c:v>79.885203300383509</c:v>
                </c:pt>
                <c:pt idx="175">
                  <c:v>79.859396490711688</c:v>
                </c:pt>
                <c:pt idx="176">
                  <c:v>79.859396490711688</c:v>
                </c:pt>
                <c:pt idx="177">
                  <c:v>79.859396490711688</c:v>
                </c:pt>
                <c:pt idx="178">
                  <c:v>79.885203300383509</c:v>
                </c:pt>
                <c:pt idx="179">
                  <c:v>79.859396490711688</c:v>
                </c:pt>
                <c:pt idx="180">
                  <c:v>79.885203300383509</c:v>
                </c:pt>
                <c:pt idx="181">
                  <c:v>79.885203300383509</c:v>
                </c:pt>
                <c:pt idx="182">
                  <c:v>79.885203300383509</c:v>
                </c:pt>
                <c:pt idx="183">
                  <c:v>79.885203300383509</c:v>
                </c:pt>
                <c:pt idx="184">
                  <c:v>79.885203300383509</c:v>
                </c:pt>
                <c:pt idx="185">
                  <c:v>79.885203300383509</c:v>
                </c:pt>
                <c:pt idx="186">
                  <c:v>79.859396490711688</c:v>
                </c:pt>
                <c:pt idx="187">
                  <c:v>79.859396490711688</c:v>
                </c:pt>
                <c:pt idx="188">
                  <c:v>79.833252327576986</c:v>
                </c:pt>
                <c:pt idx="189">
                  <c:v>79.833252327576986</c:v>
                </c:pt>
                <c:pt idx="190">
                  <c:v>79.859396490711688</c:v>
                </c:pt>
                <c:pt idx="191">
                  <c:v>79.833252327576986</c:v>
                </c:pt>
                <c:pt idx="192">
                  <c:v>79.833252327576986</c:v>
                </c:pt>
                <c:pt idx="193">
                  <c:v>79.833252327576986</c:v>
                </c:pt>
                <c:pt idx="194">
                  <c:v>79.833252327576986</c:v>
                </c:pt>
                <c:pt idx="195">
                  <c:v>79.833252327576986</c:v>
                </c:pt>
                <c:pt idx="196">
                  <c:v>79.833252327576986</c:v>
                </c:pt>
                <c:pt idx="197">
                  <c:v>79.833252327576986</c:v>
                </c:pt>
                <c:pt idx="198">
                  <c:v>79.833252327576986</c:v>
                </c:pt>
                <c:pt idx="199">
                  <c:v>79.833252327576986</c:v>
                </c:pt>
                <c:pt idx="200">
                  <c:v>79.833252327576986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3-483C-AC38-D452DD48D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96088"/>
        <c:axId val="439596744"/>
      </c:scatterChart>
      <c:valAx>
        <c:axId val="4395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96744"/>
        <c:crosses val="autoZero"/>
        <c:crossBetween val="midCat"/>
      </c:valAx>
      <c:valAx>
        <c:axId val="4395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9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Свободная</a:t>
            </a:r>
            <a:r>
              <a:rPr lang="ru-RU" baseline="0"/>
              <a:t> площадь от температуры</a:t>
            </a:r>
          </a:p>
          <a:p>
            <a:pPr>
              <a:defRPr/>
            </a:pPr>
            <a:r>
              <a:rPr lang="en-US" baseline="0"/>
              <a:t>theta*S, </a:t>
            </a:r>
            <a:r>
              <a:rPr lang="ru-RU" baseline="0"/>
              <a:t>см2 от </a:t>
            </a:r>
            <a:r>
              <a:rPr lang="en-US" baseline="0"/>
              <a:t>T, K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'ртшники эксперимент после нас'!$F$2:$F$479</c:f>
              <c:numCache>
                <c:formatCode>General</c:formatCode>
                <c:ptCount val="478"/>
                <c:pt idx="0">
                  <c:v>376.9</c:v>
                </c:pt>
                <c:pt idx="1">
                  <c:v>376.9</c:v>
                </c:pt>
                <c:pt idx="2">
                  <c:v>376.9</c:v>
                </c:pt>
                <c:pt idx="3">
                  <c:v>376.9</c:v>
                </c:pt>
                <c:pt idx="4">
                  <c:v>376.8</c:v>
                </c:pt>
                <c:pt idx="5">
                  <c:v>376.8</c:v>
                </c:pt>
                <c:pt idx="6">
                  <c:v>376.8</c:v>
                </c:pt>
                <c:pt idx="7">
                  <c:v>376.7</c:v>
                </c:pt>
                <c:pt idx="8">
                  <c:v>376.7</c:v>
                </c:pt>
                <c:pt idx="9">
                  <c:v>376.7</c:v>
                </c:pt>
                <c:pt idx="10">
                  <c:v>376.5</c:v>
                </c:pt>
                <c:pt idx="11">
                  <c:v>376.5</c:v>
                </c:pt>
                <c:pt idx="12">
                  <c:v>376.5</c:v>
                </c:pt>
                <c:pt idx="13">
                  <c:v>376.3</c:v>
                </c:pt>
                <c:pt idx="14">
                  <c:v>376.3</c:v>
                </c:pt>
                <c:pt idx="15">
                  <c:v>376.3</c:v>
                </c:pt>
                <c:pt idx="16">
                  <c:v>376</c:v>
                </c:pt>
                <c:pt idx="17">
                  <c:v>376</c:v>
                </c:pt>
                <c:pt idx="18">
                  <c:v>376</c:v>
                </c:pt>
                <c:pt idx="19">
                  <c:v>376</c:v>
                </c:pt>
                <c:pt idx="20">
                  <c:v>375.8</c:v>
                </c:pt>
                <c:pt idx="21">
                  <c:v>375.8</c:v>
                </c:pt>
                <c:pt idx="22">
                  <c:v>375.8</c:v>
                </c:pt>
                <c:pt idx="23">
                  <c:v>375.5</c:v>
                </c:pt>
                <c:pt idx="24">
                  <c:v>375.5</c:v>
                </c:pt>
                <c:pt idx="25">
                  <c:v>375.5</c:v>
                </c:pt>
                <c:pt idx="26">
                  <c:v>375.1</c:v>
                </c:pt>
                <c:pt idx="27">
                  <c:v>375.1</c:v>
                </c:pt>
                <c:pt idx="28">
                  <c:v>375.1</c:v>
                </c:pt>
                <c:pt idx="29">
                  <c:v>374.7</c:v>
                </c:pt>
                <c:pt idx="30">
                  <c:v>374.7</c:v>
                </c:pt>
                <c:pt idx="31">
                  <c:v>374.7</c:v>
                </c:pt>
                <c:pt idx="32">
                  <c:v>374.3</c:v>
                </c:pt>
                <c:pt idx="33">
                  <c:v>374.3</c:v>
                </c:pt>
                <c:pt idx="34">
                  <c:v>374.3</c:v>
                </c:pt>
                <c:pt idx="35">
                  <c:v>374.3</c:v>
                </c:pt>
                <c:pt idx="36">
                  <c:v>373.9</c:v>
                </c:pt>
                <c:pt idx="37">
                  <c:v>373.9</c:v>
                </c:pt>
                <c:pt idx="38">
                  <c:v>373.9</c:v>
                </c:pt>
                <c:pt idx="39">
                  <c:v>373.4</c:v>
                </c:pt>
                <c:pt idx="40">
                  <c:v>373.4</c:v>
                </c:pt>
                <c:pt idx="41">
                  <c:v>373.4</c:v>
                </c:pt>
                <c:pt idx="42">
                  <c:v>373</c:v>
                </c:pt>
                <c:pt idx="43">
                  <c:v>373</c:v>
                </c:pt>
                <c:pt idx="44">
                  <c:v>373</c:v>
                </c:pt>
                <c:pt idx="45">
                  <c:v>372.6</c:v>
                </c:pt>
                <c:pt idx="46">
                  <c:v>372.6</c:v>
                </c:pt>
                <c:pt idx="47">
                  <c:v>372.6</c:v>
                </c:pt>
                <c:pt idx="48">
                  <c:v>372.1</c:v>
                </c:pt>
                <c:pt idx="49">
                  <c:v>372.1</c:v>
                </c:pt>
                <c:pt idx="50">
                  <c:v>372.1</c:v>
                </c:pt>
                <c:pt idx="51">
                  <c:v>372.1</c:v>
                </c:pt>
                <c:pt idx="52">
                  <c:v>371.6</c:v>
                </c:pt>
                <c:pt idx="53">
                  <c:v>371.6</c:v>
                </c:pt>
                <c:pt idx="54">
                  <c:v>371.6</c:v>
                </c:pt>
                <c:pt idx="55">
                  <c:v>371.1</c:v>
                </c:pt>
                <c:pt idx="56">
                  <c:v>371.1</c:v>
                </c:pt>
                <c:pt idx="57">
                  <c:v>371.1</c:v>
                </c:pt>
                <c:pt idx="58">
                  <c:v>370.6</c:v>
                </c:pt>
                <c:pt idx="59">
                  <c:v>370.6</c:v>
                </c:pt>
                <c:pt idx="60">
                  <c:v>370.6</c:v>
                </c:pt>
                <c:pt idx="61">
                  <c:v>370</c:v>
                </c:pt>
                <c:pt idx="62">
                  <c:v>370</c:v>
                </c:pt>
                <c:pt idx="63">
                  <c:v>370</c:v>
                </c:pt>
                <c:pt idx="64">
                  <c:v>369.4</c:v>
                </c:pt>
                <c:pt idx="65">
                  <c:v>369.4</c:v>
                </c:pt>
                <c:pt idx="66">
                  <c:v>369.4</c:v>
                </c:pt>
                <c:pt idx="67">
                  <c:v>369.4</c:v>
                </c:pt>
                <c:pt idx="68">
                  <c:v>368.8</c:v>
                </c:pt>
                <c:pt idx="69">
                  <c:v>368.8</c:v>
                </c:pt>
                <c:pt idx="70">
                  <c:v>368.8</c:v>
                </c:pt>
                <c:pt idx="71">
                  <c:v>368.2</c:v>
                </c:pt>
                <c:pt idx="72">
                  <c:v>368.2</c:v>
                </c:pt>
                <c:pt idx="73">
                  <c:v>368.2</c:v>
                </c:pt>
                <c:pt idx="74">
                  <c:v>367.5</c:v>
                </c:pt>
                <c:pt idx="75">
                  <c:v>367.5</c:v>
                </c:pt>
                <c:pt idx="76">
                  <c:v>367.5</c:v>
                </c:pt>
                <c:pt idx="77">
                  <c:v>367</c:v>
                </c:pt>
                <c:pt idx="78">
                  <c:v>367</c:v>
                </c:pt>
                <c:pt idx="79">
                  <c:v>367</c:v>
                </c:pt>
                <c:pt idx="80">
                  <c:v>366.4</c:v>
                </c:pt>
                <c:pt idx="81">
                  <c:v>366.4</c:v>
                </c:pt>
                <c:pt idx="82">
                  <c:v>366.4</c:v>
                </c:pt>
                <c:pt idx="83">
                  <c:v>366.4</c:v>
                </c:pt>
                <c:pt idx="84">
                  <c:v>365.9</c:v>
                </c:pt>
                <c:pt idx="85">
                  <c:v>365.9</c:v>
                </c:pt>
                <c:pt idx="86">
                  <c:v>365.9</c:v>
                </c:pt>
                <c:pt idx="87">
                  <c:v>365.3</c:v>
                </c:pt>
                <c:pt idx="88">
                  <c:v>365.3</c:v>
                </c:pt>
                <c:pt idx="89">
                  <c:v>365.3</c:v>
                </c:pt>
                <c:pt idx="90">
                  <c:v>364.8</c:v>
                </c:pt>
                <c:pt idx="91">
                  <c:v>364.8</c:v>
                </c:pt>
                <c:pt idx="92">
                  <c:v>364.8</c:v>
                </c:pt>
                <c:pt idx="93">
                  <c:v>364.2</c:v>
                </c:pt>
                <c:pt idx="94">
                  <c:v>364.2</c:v>
                </c:pt>
                <c:pt idx="95">
                  <c:v>364.2</c:v>
                </c:pt>
                <c:pt idx="96">
                  <c:v>363.6</c:v>
                </c:pt>
                <c:pt idx="97">
                  <c:v>363.6</c:v>
                </c:pt>
                <c:pt idx="98">
                  <c:v>363.6</c:v>
                </c:pt>
                <c:pt idx="99">
                  <c:v>363.6</c:v>
                </c:pt>
                <c:pt idx="100">
                  <c:v>362.9</c:v>
                </c:pt>
                <c:pt idx="101">
                  <c:v>362.9</c:v>
                </c:pt>
                <c:pt idx="102">
                  <c:v>362.9</c:v>
                </c:pt>
                <c:pt idx="103">
                  <c:v>362.4</c:v>
                </c:pt>
                <c:pt idx="104">
                  <c:v>362.4</c:v>
                </c:pt>
                <c:pt idx="105">
                  <c:v>362.4</c:v>
                </c:pt>
                <c:pt idx="106">
                  <c:v>361.8</c:v>
                </c:pt>
                <c:pt idx="107">
                  <c:v>361.8</c:v>
                </c:pt>
                <c:pt idx="108">
                  <c:v>361.8</c:v>
                </c:pt>
                <c:pt idx="109">
                  <c:v>361.2</c:v>
                </c:pt>
                <c:pt idx="110">
                  <c:v>361.2</c:v>
                </c:pt>
                <c:pt idx="111">
                  <c:v>361.2</c:v>
                </c:pt>
                <c:pt idx="112">
                  <c:v>360.6</c:v>
                </c:pt>
                <c:pt idx="113">
                  <c:v>360.6</c:v>
                </c:pt>
                <c:pt idx="114">
                  <c:v>360.6</c:v>
                </c:pt>
                <c:pt idx="115">
                  <c:v>360.6</c:v>
                </c:pt>
                <c:pt idx="116">
                  <c:v>360.1</c:v>
                </c:pt>
                <c:pt idx="117">
                  <c:v>360.1</c:v>
                </c:pt>
                <c:pt idx="118">
                  <c:v>360.1</c:v>
                </c:pt>
                <c:pt idx="119">
                  <c:v>359.6</c:v>
                </c:pt>
                <c:pt idx="120">
                  <c:v>359.6</c:v>
                </c:pt>
                <c:pt idx="121">
                  <c:v>359.6</c:v>
                </c:pt>
                <c:pt idx="122">
                  <c:v>359.1</c:v>
                </c:pt>
                <c:pt idx="123">
                  <c:v>359.1</c:v>
                </c:pt>
                <c:pt idx="124">
                  <c:v>359.1</c:v>
                </c:pt>
                <c:pt idx="125">
                  <c:v>358.6</c:v>
                </c:pt>
                <c:pt idx="126">
                  <c:v>358.6</c:v>
                </c:pt>
                <c:pt idx="127">
                  <c:v>358.6</c:v>
                </c:pt>
                <c:pt idx="128">
                  <c:v>358.2</c:v>
                </c:pt>
                <c:pt idx="129">
                  <c:v>358.2</c:v>
                </c:pt>
                <c:pt idx="130">
                  <c:v>358.2</c:v>
                </c:pt>
                <c:pt idx="131">
                  <c:v>358.2</c:v>
                </c:pt>
                <c:pt idx="132">
                  <c:v>357.7</c:v>
                </c:pt>
                <c:pt idx="133">
                  <c:v>357.7</c:v>
                </c:pt>
                <c:pt idx="134">
                  <c:v>357.7</c:v>
                </c:pt>
                <c:pt idx="135">
                  <c:v>357.2</c:v>
                </c:pt>
                <c:pt idx="136">
                  <c:v>357.2</c:v>
                </c:pt>
                <c:pt idx="137">
                  <c:v>357.2</c:v>
                </c:pt>
                <c:pt idx="138">
                  <c:v>356.7</c:v>
                </c:pt>
                <c:pt idx="139">
                  <c:v>356.7</c:v>
                </c:pt>
                <c:pt idx="140">
                  <c:v>356.7</c:v>
                </c:pt>
                <c:pt idx="141">
                  <c:v>356.3</c:v>
                </c:pt>
                <c:pt idx="142">
                  <c:v>356.3</c:v>
                </c:pt>
                <c:pt idx="143">
                  <c:v>356.3</c:v>
                </c:pt>
                <c:pt idx="144">
                  <c:v>355.8</c:v>
                </c:pt>
                <c:pt idx="145">
                  <c:v>355.8</c:v>
                </c:pt>
                <c:pt idx="146">
                  <c:v>355.8</c:v>
                </c:pt>
                <c:pt idx="147">
                  <c:v>355.8</c:v>
                </c:pt>
                <c:pt idx="148">
                  <c:v>355.3</c:v>
                </c:pt>
                <c:pt idx="149">
                  <c:v>355.3</c:v>
                </c:pt>
                <c:pt idx="150">
                  <c:v>355.3</c:v>
                </c:pt>
                <c:pt idx="151">
                  <c:v>354.9</c:v>
                </c:pt>
                <c:pt idx="152">
                  <c:v>354.9</c:v>
                </c:pt>
                <c:pt idx="153">
                  <c:v>354.9</c:v>
                </c:pt>
                <c:pt idx="154">
                  <c:v>354.4</c:v>
                </c:pt>
                <c:pt idx="155">
                  <c:v>354.4</c:v>
                </c:pt>
                <c:pt idx="156">
                  <c:v>354.4</c:v>
                </c:pt>
                <c:pt idx="157">
                  <c:v>353.9</c:v>
                </c:pt>
                <c:pt idx="158">
                  <c:v>353.9</c:v>
                </c:pt>
                <c:pt idx="159">
                  <c:v>353.9</c:v>
                </c:pt>
                <c:pt idx="160">
                  <c:v>353.4</c:v>
                </c:pt>
                <c:pt idx="161">
                  <c:v>353.4</c:v>
                </c:pt>
                <c:pt idx="162">
                  <c:v>353.4</c:v>
                </c:pt>
                <c:pt idx="163">
                  <c:v>353.4</c:v>
                </c:pt>
                <c:pt idx="164">
                  <c:v>352.9</c:v>
                </c:pt>
                <c:pt idx="165">
                  <c:v>352.9</c:v>
                </c:pt>
                <c:pt idx="166">
                  <c:v>352.9</c:v>
                </c:pt>
                <c:pt idx="167">
                  <c:v>352.5</c:v>
                </c:pt>
                <c:pt idx="168">
                  <c:v>352.5</c:v>
                </c:pt>
                <c:pt idx="169">
                  <c:v>352.5</c:v>
                </c:pt>
                <c:pt idx="170">
                  <c:v>352</c:v>
                </c:pt>
                <c:pt idx="171">
                  <c:v>352</c:v>
                </c:pt>
                <c:pt idx="172">
                  <c:v>352</c:v>
                </c:pt>
                <c:pt idx="173">
                  <c:v>351.6</c:v>
                </c:pt>
                <c:pt idx="174">
                  <c:v>351.6</c:v>
                </c:pt>
                <c:pt idx="175">
                  <c:v>351.6</c:v>
                </c:pt>
                <c:pt idx="176">
                  <c:v>351.2</c:v>
                </c:pt>
                <c:pt idx="177">
                  <c:v>351.2</c:v>
                </c:pt>
                <c:pt idx="178">
                  <c:v>351.2</c:v>
                </c:pt>
                <c:pt idx="179">
                  <c:v>351.2</c:v>
                </c:pt>
                <c:pt idx="180">
                  <c:v>350.9</c:v>
                </c:pt>
                <c:pt idx="181">
                  <c:v>350.9</c:v>
                </c:pt>
                <c:pt idx="182">
                  <c:v>350.9</c:v>
                </c:pt>
                <c:pt idx="183">
                  <c:v>350.5</c:v>
                </c:pt>
                <c:pt idx="184">
                  <c:v>350.5</c:v>
                </c:pt>
                <c:pt idx="185">
                  <c:v>350.5</c:v>
                </c:pt>
                <c:pt idx="186">
                  <c:v>350.1</c:v>
                </c:pt>
                <c:pt idx="187">
                  <c:v>350.1</c:v>
                </c:pt>
                <c:pt idx="188">
                  <c:v>350.1</c:v>
                </c:pt>
                <c:pt idx="189">
                  <c:v>349.7</c:v>
                </c:pt>
                <c:pt idx="190">
                  <c:v>349.7</c:v>
                </c:pt>
                <c:pt idx="191">
                  <c:v>349.7</c:v>
                </c:pt>
                <c:pt idx="192">
                  <c:v>349.4</c:v>
                </c:pt>
                <c:pt idx="193">
                  <c:v>349.4</c:v>
                </c:pt>
                <c:pt idx="194">
                  <c:v>349.4</c:v>
                </c:pt>
                <c:pt idx="195">
                  <c:v>349.4</c:v>
                </c:pt>
                <c:pt idx="196">
                  <c:v>349</c:v>
                </c:pt>
                <c:pt idx="197">
                  <c:v>349</c:v>
                </c:pt>
                <c:pt idx="198">
                  <c:v>349</c:v>
                </c:pt>
                <c:pt idx="199">
                  <c:v>348.7</c:v>
                </c:pt>
                <c:pt idx="200">
                  <c:v>348.7</c:v>
                </c:pt>
                <c:pt idx="201">
                  <c:v>348.7</c:v>
                </c:pt>
                <c:pt idx="202">
                  <c:v>348.3</c:v>
                </c:pt>
                <c:pt idx="203">
                  <c:v>348.3</c:v>
                </c:pt>
                <c:pt idx="204">
                  <c:v>348.3</c:v>
                </c:pt>
                <c:pt idx="205">
                  <c:v>347.9</c:v>
                </c:pt>
                <c:pt idx="206">
                  <c:v>347.9</c:v>
                </c:pt>
                <c:pt idx="207">
                  <c:v>347.9</c:v>
                </c:pt>
                <c:pt idx="208">
                  <c:v>347.5</c:v>
                </c:pt>
                <c:pt idx="209">
                  <c:v>347.5</c:v>
                </c:pt>
                <c:pt idx="210">
                  <c:v>347.5</c:v>
                </c:pt>
                <c:pt idx="211">
                  <c:v>347.5</c:v>
                </c:pt>
                <c:pt idx="212">
                  <c:v>347.1</c:v>
                </c:pt>
                <c:pt idx="213">
                  <c:v>347.1</c:v>
                </c:pt>
                <c:pt idx="214">
                  <c:v>347.1</c:v>
                </c:pt>
                <c:pt idx="215">
                  <c:v>346.8</c:v>
                </c:pt>
                <c:pt idx="216">
                  <c:v>346.8</c:v>
                </c:pt>
                <c:pt idx="217">
                  <c:v>346.8</c:v>
                </c:pt>
                <c:pt idx="218">
                  <c:v>346.4</c:v>
                </c:pt>
                <c:pt idx="219">
                  <c:v>346.4</c:v>
                </c:pt>
                <c:pt idx="220">
                  <c:v>346.4</c:v>
                </c:pt>
                <c:pt idx="221">
                  <c:v>346</c:v>
                </c:pt>
                <c:pt idx="222">
                  <c:v>346</c:v>
                </c:pt>
                <c:pt idx="223">
                  <c:v>346</c:v>
                </c:pt>
                <c:pt idx="224">
                  <c:v>345.7</c:v>
                </c:pt>
                <c:pt idx="225">
                  <c:v>345.7</c:v>
                </c:pt>
                <c:pt idx="226">
                  <c:v>345.7</c:v>
                </c:pt>
                <c:pt idx="227">
                  <c:v>345.7</c:v>
                </c:pt>
                <c:pt idx="228">
                  <c:v>345.3</c:v>
                </c:pt>
                <c:pt idx="229">
                  <c:v>345.3</c:v>
                </c:pt>
                <c:pt idx="230">
                  <c:v>345.3</c:v>
                </c:pt>
                <c:pt idx="231">
                  <c:v>345</c:v>
                </c:pt>
                <c:pt idx="232">
                  <c:v>345</c:v>
                </c:pt>
                <c:pt idx="233">
                  <c:v>345</c:v>
                </c:pt>
                <c:pt idx="234">
                  <c:v>344.7</c:v>
                </c:pt>
                <c:pt idx="235">
                  <c:v>344.7</c:v>
                </c:pt>
                <c:pt idx="236">
                  <c:v>344.7</c:v>
                </c:pt>
                <c:pt idx="237">
                  <c:v>344.4</c:v>
                </c:pt>
                <c:pt idx="238">
                  <c:v>344.4</c:v>
                </c:pt>
                <c:pt idx="239">
                  <c:v>344.4</c:v>
                </c:pt>
                <c:pt idx="240">
                  <c:v>344</c:v>
                </c:pt>
                <c:pt idx="241">
                  <c:v>344</c:v>
                </c:pt>
                <c:pt idx="242">
                  <c:v>344</c:v>
                </c:pt>
                <c:pt idx="243">
                  <c:v>344</c:v>
                </c:pt>
                <c:pt idx="244">
                  <c:v>343.7</c:v>
                </c:pt>
                <c:pt idx="245">
                  <c:v>343.7</c:v>
                </c:pt>
                <c:pt idx="246">
                  <c:v>343.7</c:v>
                </c:pt>
                <c:pt idx="247">
                  <c:v>343.4</c:v>
                </c:pt>
                <c:pt idx="248">
                  <c:v>343.4</c:v>
                </c:pt>
                <c:pt idx="249">
                  <c:v>343.4</c:v>
                </c:pt>
                <c:pt idx="250">
                  <c:v>343.1</c:v>
                </c:pt>
                <c:pt idx="251">
                  <c:v>343.1</c:v>
                </c:pt>
                <c:pt idx="252">
                  <c:v>343.1</c:v>
                </c:pt>
                <c:pt idx="253">
                  <c:v>342.9</c:v>
                </c:pt>
                <c:pt idx="254">
                  <c:v>342.9</c:v>
                </c:pt>
                <c:pt idx="255">
                  <c:v>342.9</c:v>
                </c:pt>
                <c:pt idx="256">
                  <c:v>342.6</c:v>
                </c:pt>
                <c:pt idx="257">
                  <c:v>342.6</c:v>
                </c:pt>
                <c:pt idx="258">
                  <c:v>342.6</c:v>
                </c:pt>
                <c:pt idx="259">
                  <c:v>342.6</c:v>
                </c:pt>
                <c:pt idx="260">
                  <c:v>342.3</c:v>
                </c:pt>
                <c:pt idx="261">
                  <c:v>342.3</c:v>
                </c:pt>
                <c:pt idx="262">
                  <c:v>342.3</c:v>
                </c:pt>
                <c:pt idx="263">
                  <c:v>342</c:v>
                </c:pt>
                <c:pt idx="264">
                  <c:v>342</c:v>
                </c:pt>
                <c:pt idx="265">
                  <c:v>342</c:v>
                </c:pt>
                <c:pt idx="266">
                  <c:v>341.7</c:v>
                </c:pt>
                <c:pt idx="267">
                  <c:v>341.7</c:v>
                </c:pt>
                <c:pt idx="268">
                  <c:v>341.7</c:v>
                </c:pt>
                <c:pt idx="269">
                  <c:v>341.4</c:v>
                </c:pt>
                <c:pt idx="270">
                  <c:v>341.4</c:v>
                </c:pt>
                <c:pt idx="271">
                  <c:v>341.4</c:v>
                </c:pt>
                <c:pt idx="272">
                  <c:v>341.2</c:v>
                </c:pt>
                <c:pt idx="273">
                  <c:v>341.2</c:v>
                </c:pt>
                <c:pt idx="274">
                  <c:v>341.2</c:v>
                </c:pt>
                <c:pt idx="275">
                  <c:v>341.2</c:v>
                </c:pt>
                <c:pt idx="276">
                  <c:v>340.9</c:v>
                </c:pt>
                <c:pt idx="277">
                  <c:v>340.9</c:v>
                </c:pt>
                <c:pt idx="278">
                  <c:v>340.9</c:v>
                </c:pt>
                <c:pt idx="279">
                  <c:v>340.6</c:v>
                </c:pt>
                <c:pt idx="280">
                  <c:v>340.6</c:v>
                </c:pt>
                <c:pt idx="281">
                  <c:v>340.6</c:v>
                </c:pt>
                <c:pt idx="282">
                  <c:v>340.3</c:v>
                </c:pt>
                <c:pt idx="283">
                  <c:v>340.3</c:v>
                </c:pt>
                <c:pt idx="284">
                  <c:v>340.3</c:v>
                </c:pt>
                <c:pt idx="285">
                  <c:v>340.1</c:v>
                </c:pt>
                <c:pt idx="286">
                  <c:v>340.1</c:v>
                </c:pt>
                <c:pt idx="287">
                  <c:v>340.1</c:v>
                </c:pt>
                <c:pt idx="288">
                  <c:v>339.8</c:v>
                </c:pt>
                <c:pt idx="289">
                  <c:v>339.8</c:v>
                </c:pt>
                <c:pt idx="290">
                  <c:v>339.8</c:v>
                </c:pt>
                <c:pt idx="291">
                  <c:v>339.8</c:v>
                </c:pt>
                <c:pt idx="292">
                  <c:v>339.5</c:v>
                </c:pt>
                <c:pt idx="293">
                  <c:v>339.5</c:v>
                </c:pt>
                <c:pt idx="294">
                  <c:v>339.5</c:v>
                </c:pt>
                <c:pt idx="295">
                  <c:v>339.3</c:v>
                </c:pt>
                <c:pt idx="296">
                  <c:v>339.3</c:v>
                </c:pt>
                <c:pt idx="297">
                  <c:v>339.3</c:v>
                </c:pt>
                <c:pt idx="298">
                  <c:v>339</c:v>
                </c:pt>
                <c:pt idx="299">
                  <c:v>339</c:v>
                </c:pt>
                <c:pt idx="300">
                  <c:v>339</c:v>
                </c:pt>
                <c:pt idx="301">
                  <c:v>338.8</c:v>
                </c:pt>
                <c:pt idx="302">
                  <c:v>338.8</c:v>
                </c:pt>
                <c:pt idx="303">
                  <c:v>338.8</c:v>
                </c:pt>
                <c:pt idx="304">
                  <c:v>338.5</c:v>
                </c:pt>
                <c:pt idx="305">
                  <c:v>338.5</c:v>
                </c:pt>
                <c:pt idx="306">
                  <c:v>338.5</c:v>
                </c:pt>
                <c:pt idx="307">
                  <c:v>338.5</c:v>
                </c:pt>
                <c:pt idx="308">
                  <c:v>338.2</c:v>
                </c:pt>
                <c:pt idx="309">
                  <c:v>338.2</c:v>
                </c:pt>
                <c:pt idx="310">
                  <c:v>338.2</c:v>
                </c:pt>
                <c:pt idx="311">
                  <c:v>337.9</c:v>
                </c:pt>
                <c:pt idx="312">
                  <c:v>337.9</c:v>
                </c:pt>
                <c:pt idx="313">
                  <c:v>337.9</c:v>
                </c:pt>
                <c:pt idx="314">
                  <c:v>337.6</c:v>
                </c:pt>
                <c:pt idx="315">
                  <c:v>337.6</c:v>
                </c:pt>
                <c:pt idx="316">
                  <c:v>337.6</c:v>
                </c:pt>
                <c:pt idx="317">
                  <c:v>337.4</c:v>
                </c:pt>
                <c:pt idx="318">
                  <c:v>337.4</c:v>
                </c:pt>
                <c:pt idx="319">
                  <c:v>337.4</c:v>
                </c:pt>
                <c:pt idx="320">
                  <c:v>337.1</c:v>
                </c:pt>
                <c:pt idx="321">
                  <c:v>337.1</c:v>
                </c:pt>
                <c:pt idx="322">
                  <c:v>337.1</c:v>
                </c:pt>
                <c:pt idx="323">
                  <c:v>337.1</c:v>
                </c:pt>
                <c:pt idx="324">
                  <c:v>336.9</c:v>
                </c:pt>
                <c:pt idx="325">
                  <c:v>336.9</c:v>
                </c:pt>
                <c:pt idx="326">
                  <c:v>336.9</c:v>
                </c:pt>
                <c:pt idx="327">
                  <c:v>336.7</c:v>
                </c:pt>
                <c:pt idx="328">
                  <c:v>336.7</c:v>
                </c:pt>
                <c:pt idx="329">
                  <c:v>336.7</c:v>
                </c:pt>
                <c:pt idx="330">
                  <c:v>336.5</c:v>
                </c:pt>
                <c:pt idx="331">
                  <c:v>336.5</c:v>
                </c:pt>
                <c:pt idx="332">
                  <c:v>336.5</c:v>
                </c:pt>
                <c:pt idx="333">
                  <c:v>336.3</c:v>
                </c:pt>
                <c:pt idx="334">
                  <c:v>336.3</c:v>
                </c:pt>
                <c:pt idx="335">
                  <c:v>336.3</c:v>
                </c:pt>
                <c:pt idx="336">
                  <c:v>336.1</c:v>
                </c:pt>
                <c:pt idx="337">
                  <c:v>336.1</c:v>
                </c:pt>
                <c:pt idx="338">
                  <c:v>336.1</c:v>
                </c:pt>
                <c:pt idx="339">
                  <c:v>336.1</c:v>
                </c:pt>
                <c:pt idx="340">
                  <c:v>335.8</c:v>
                </c:pt>
                <c:pt idx="341">
                  <c:v>335.8</c:v>
                </c:pt>
                <c:pt idx="342">
                  <c:v>335.8</c:v>
                </c:pt>
                <c:pt idx="343">
                  <c:v>335.6</c:v>
                </c:pt>
                <c:pt idx="344">
                  <c:v>335.6</c:v>
                </c:pt>
                <c:pt idx="345">
                  <c:v>335.6</c:v>
                </c:pt>
                <c:pt idx="346">
                  <c:v>335.4</c:v>
                </c:pt>
                <c:pt idx="347">
                  <c:v>335.4</c:v>
                </c:pt>
                <c:pt idx="348">
                  <c:v>335.4</c:v>
                </c:pt>
                <c:pt idx="349">
                  <c:v>335.1</c:v>
                </c:pt>
                <c:pt idx="350">
                  <c:v>335.1</c:v>
                </c:pt>
                <c:pt idx="351">
                  <c:v>335.1</c:v>
                </c:pt>
                <c:pt idx="352">
                  <c:v>334.9</c:v>
                </c:pt>
                <c:pt idx="353">
                  <c:v>334.9</c:v>
                </c:pt>
                <c:pt idx="354">
                  <c:v>334.9</c:v>
                </c:pt>
                <c:pt idx="355">
                  <c:v>334.9</c:v>
                </c:pt>
                <c:pt idx="356">
                  <c:v>334.7</c:v>
                </c:pt>
                <c:pt idx="357">
                  <c:v>334.7</c:v>
                </c:pt>
                <c:pt idx="358">
                  <c:v>334.7</c:v>
                </c:pt>
                <c:pt idx="359">
                  <c:v>334.5</c:v>
                </c:pt>
                <c:pt idx="360">
                  <c:v>334.5</c:v>
                </c:pt>
                <c:pt idx="361">
                  <c:v>334.5</c:v>
                </c:pt>
                <c:pt idx="362">
                  <c:v>334.3</c:v>
                </c:pt>
                <c:pt idx="363">
                  <c:v>334.3</c:v>
                </c:pt>
                <c:pt idx="364">
                  <c:v>334.3</c:v>
                </c:pt>
                <c:pt idx="365">
                  <c:v>334.1</c:v>
                </c:pt>
                <c:pt idx="366">
                  <c:v>334.1</c:v>
                </c:pt>
                <c:pt idx="367">
                  <c:v>334.1</c:v>
                </c:pt>
                <c:pt idx="368">
                  <c:v>333.9</c:v>
                </c:pt>
                <c:pt idx="369">
                  <c:v>333.9</c:v>
                </c:pt>
                <c:pt idx="370">
                  <c:v>333.9</c:v>
                </c:pt>
                <c:pt idx="371">
                  <c:v>333.9</c:v>
                </c:pt>
                <c:pt idx="372">
                  <c:v>333.7</c:v>
                </c:pt>
                <c:pt idx="373">
                  <c:v>333.7</c:v>
                </c:pt>
                <c:pt idx="374">
                  <c:v>333.7</c:v>
                </c:pt>
                <c:pt idx="375">
                  <c:v>333.4</c:v>
                </c:pt>
                <c:pt idx="376">
                  <c:v>333.4</c:v>
                </c:pt>
                <c:pt idx="377">
                  <c:v>333.4</c:v>
                </c:pt>
                <c:pt idx="378">
                  <c:v>333.2</c:v>
                </c:pt>
                <c:pt idx="379">
                  <c:v>333.2</c:v>
                </c:pt>
                <c:pt idx="380">
                  <c:v>333.2</c:v>
                </c:pt>
                <c:pt idx="381">
                  <c:v>333.1</c:v>
                </c:pt>
                <c:pt idx="382">
                  <c:v>333.1</c:v>
                </c:pt>
                <c:pt idx="383">
                  <c:v>333.1</c:v>
                </c:pt>
                <c:pt idx="384">
                  <c:v>332.9</c:v>
                </c:pt>
                <c:pt idx="385">
                  <c:v>332.9</c:v>
                </c:pt>
                <c:pt idx="386">
                  <c:v>332.9</c:v>
                </c:pt>
                <c:pt idx="387">
                  <c:v>332.9</c:v>
                </c:pt>
                <c:pt idx="388">
                  <c:v>332.7</c:v>
                </c:pt>
                <c:pt idx="389">
                  <c:v>332.7</c:v>
                </c:pt>
                <c:pt idx="390">
                  <c:v>332.7</c:v>
                </c:pt>
                <c:pt idx="391">
                  <c:v>332.5</c:v>
                </c:pt>
                <c:pt idx="392">
                  <c:v>332.5</c:v>
                </c:pt>
                <c:pt idx="393">
                  <c:v>332.5</c:v>
                </c:pt>
                <c:pt idx="394">
                  <c:v>332.4</c:v>
                </c:pt>
                <c:pt idx="395">
                  <c:v>332.4</c:v>
                </c:pt>
                <c:pt idx="396">
                  <c:v>332.4</c:v>
                </c:pt>
                <c:pt idx="397">
                  <c:v>332.2</c:v>
                </c:pt>
                <c:pt idx="398">
                  <c:v>332.2</c:v>
                </c:pt>
                <c:pt idx="399">
                  <c:v>332.2</c:v>
                </c:pt>
                <c:pt idx="400">
                  <c:v>332</c:v>
                </c:pt>
                <c:pt idx="401">
                  <c:v>332</c:v>
                </c:pt>
                <c:pt idx="402">
                  <c:v>332</c:v>
                </c:pt>
                <c:pt idx="403">
                  <c:v>332</c:v>
                </c:pt>
                <c:pt idx="404">
                  <c:v>331.8</c:v>
                </c:pt>
                <c:pt idx="405">
                  <c:v>331.8</c:v>
                </c:pt>
                <c:pt idx="406">
                  <c:v>331.8</c:v>
                </c:pt>
                <c:pt idx="407">
                  <c:v>331.7</c:v>
                </c:pt>
                <c:pt idx="408">
                  <c:v>331.7</c:v>
                </c:pt>
                <c:pt idx="409">
                  <c:v>331.7</c:v>
                </c:pt>
                <c:pt idx="410">
                  <c:v>331.5</c:v>
                </c:pt>
                <c:pt idx="411">
                  <c:v>331.5</c:v>
                </c:pt>
                <c:pt idx="412">
                  <c:v>331.5</c:v>
                </c:pt>
                <c:pt idx="413">
                  <c:v>331.3</c:v>
                </c:pt>
                <c:pt idx="414">
                  <c:v>331.3</c:v>
                </c:pt>
                <c:pt idx="415">
                  <c:v>331.3</c:v>
                </c:pt>
                <c:pt idx="416">
                  <c:v>331.2</c:v>
                </c:pt>
                <c:pt idx="417">
                  <c:v>331.2</c:v>
                </c:pt>
                <c:pt idx="418">
                  <c:v>331.2</c:v>
                </c:pt>
                <c:pt idx="419">
                  <c:v>331.2</c:v>
                </c:pt>
                <c:pt idx="420">
                  <c:v>331.1</c:v>
                </c:pt>
                <c:pt idx="421">
                  <c:v>331.1</c:v>
                </c:pt>
                <c:pt idx="422">
                  <c:v>331.1</c:v>
                </c:pt>
                <c:pt idx="423">
                  <c:v>330.9</c:v>
                </c:pt>
                <c:pt idx="424">
                  <c:v>330.9</c:v>
                </c:pt>
                <c:pt idx="425">
                  <c:v>330.9</c:v>
                </c:pt>
                <c:pt idx="426">
                  <c:v>330.7</c:v>
                </c:pt>
                <c:pt idx="427">
                  <c:v>330.7</c:v>
                </c:pt>
                <c:pt idx="428">
                  <c:v>330.7</c:v>
                </c:pt>
                <c:pt idx="429">
                  <c:v>330.5</c:v>
                </c:pt>
                <c:pt idx="430">
                  <c:v>330.5</c:v>
                </c:pt>
                <c:pt idx="431">
                  <c:v>330.5</c:v>
                </c:pt>
                <c:pt idx="432">
                  <c:v>330.2</c:v>
                </c:pt>
                <c:pt idx="433">
                  <c:v>330.2</c:v>
                </c:pt>
                <c:pt idx="434">
                  <c:v>330.2</c:v>
                </c:pt>
                <c:pt idx="435">
                  <c:v>330.2</c:v>
                </c:pt>
                <c:pt idx="436">
                  <c:v>330</c:v>
                </c:pt>
                <c:pt idx="437">
                  <c:v>330</c:v>
                </c:pt>
                <c:pt idx="438">
                  <c:v>330</c:v>
                </c:pt>
                <c:pt idx="439">
                  <c:v>329.9</c:v>
                </c:pt>
                <c:pt idx="440">
                  <c:v>329.9</c:v>
                </c:pt>
                <c:pt idx="441">
                  <c:v>329.9</c:v>
                </c:pt>
                <c:pt idx="442">
                  <c:v>329.7</c:v>
                </c:pt>
                <c:pt idx="443">
                  <c:v>329.7</c:v>
                </c:pt>
                <c:pt idx="444">
                  <c:v>329.7</c:v>
                </c:pt>
                <c:pt idx="445">
                  <c:v>329.6</c:v>
                </c:pt>
                <c:pt idx="446">
                  <c:v>329.6</c:v>
                </c:pt>
                <c:pt idx="447">
                  <c:v>329.6</c:v>
                </c:pt>
                <c:pt idx="448">
                  <c:v>329.5</c:v>
                </c:pt>
                <c:pt idx="449">
                  <c:v>329.5</c:v>
                </c:pt>
                <c:pt idx="450">
                  <c:v>329.5</c:v>
                </c:pt>
                <c:pt idx="451">
                  <c:v>329.5</c:v>
                </c:pt>
                <c:pt idx="452">
                  <c:v>329.4</c:v>
                </c:pt>
                <c:pt idx="453">
                  <c:v>329.4</c:v>
                </c:pt>
                <c:pt idx="454">
                  <c:v>329.4</c:v>
                </c:pt>
                <c:pt idx="455">
                  <c:v>329.3</c:v>
                </c:pt>
                <c:pt idx="456">
                  <c:v>329.3</c:v>
                </c:pt>
                <c:pt idx="457">
                  <c:v>329.3</c:v>
                </c:pt>
                <c:pt idx="458">
                  <c:v>329.2</c:v>
                </c:pt>
                <c:pt idx="459">
                  <c:v>329.2</c:v>
                </c:pt>
                <c:pt idx="460">
                  <c:v>329.2</c:v>
                </c:pt>
                <c:pt idx="461">
                  <c:v>329.1</c:v>
                </c:pt>
                <c:pt idx="462">
                  <c:v>329.1</c:v>
                </c:pt>
                <c:pt idx="463">
                  <c:v>329.1</c:v>
                </c:pt>
                <c:pt idx="464">
                  <c:v>329</c:v>
                </c:pt>
                <c:pt idx="465">
                  <c:v>329</c:v>
                </c:pt>
                <c:pt idx="466">
                  <c:v>329</c:v>
                </c:pt>
                <c:pt idx="467">
                  <c:v>329</c:v>
                </c:pt>
                <c:pt idx="468">
                  <c:v>328.9</c:v>
                </c:pt>
                <c:pt idx="469">
                  <c:v>328.9</c:v>
                </c:pt>
                <c:pt idx="470">
                  <c:v>328.9</c:v>
                </c:pt>
                <c:pt idx="471">
                  <c:v>328.8</c:v>
                </c:pt>
                <c:pt idx="472">
                  <c:v>328.8</c:v>
                </c:pt>
                <c:pt idx="473">
                  <c:v>328.8</c:v>
                </c:pt>
                <c:pt idx="474">
                  <c:v>328.7</c:v>
                </c:pt>
                <c:pt idx="475">
                  <c:v>328.7</c:v>
                </c:pt>
                <c:pt idx="476">
                  <c:v>328.7</c:v>
                </c:pt>
                <c:pt idx="477">
                  <c:v>328.6</c:v>
                </c:pt>
              </c:numCache>
            </c:numRef>
          </c:xVal>
          <c:yVal>
            <c:numRef>
              <c:f>'ртшники эксперимент после нас'!$P$2:$P$479</c:f>
              <c:numCache>
                <c:formatCode>General</c:formatCode>
                <c:ptCount val="478"/>
                <c:pt idx="0">
                  <c:v>0.41575165602794162</c:v>
                </c:pt>
                <c:pt idx="1">
                  <c:v>0.41575165602794162</c:v>
                </c:pt>
                <c:pt idx="2">
                  <c:v>0.4129016018306636</c:v>
                </c:pt>
                <c:pt idx="3">
                  <c:v>0.4054202095628085</c:v>
                </c:pt>
                <c:pt idx="4">
                  <c:v>0.39687004697097428</c:v>
                </c:pt>
                <c:pt idx="5">
                  <c:v>0.38796362760448022</c:v>
                </c:pt>
                <c:pt idx="6">
                  <c:v>0.37656341081536787</c:v>
                </c:pt>
                <c:pt idx="7">
                  <c:v>0.37050704564615189</c:v>
                </c:pt>
                <c:pt idx="8">
                  <c:v>0.36765699144887387</c:v>
                </c:pt>
                <c:pt idx="9">
                  <c:v>0.36017559918101877</c:v>
                </c:pt>
                <c:pt idx="10">
                  <c:v>0.35447549078646268</c:v>
                </c:pt>
                <c:pt idx="11">
                  <c:v>0.35055666626520526</c:v>
                </c:pt>
                <c:pt idx="12">
                  <c:v>0.34556907141996868</c:v>
                </c:pt>
                <c:pt idx="13">
                  <c:v>0.33951270625075264</c:v>
                </c:pt>
                <c:pt idx="14">
                  <c:v>0.33310008430687699</c:v>
                </c:pt>
                <c:pt idx="15">
                  <c:v>0.32739997591232078</c:v>
                </c:pt>
                <c:pt idx="16">
                  <c:v>0.32098735396844508</c:v>
                </c:pt>
                <c:pt idx="17">
                  <c:v>0.31457473202456937</c:v>
                </c:pt>
                <c:pt idx="18">
                  <c:v>0.3085183668553535</c:v>
                </c:pt>
                <c:pt idx="19">
                  <c:v>0.30246200168613746</c:v>
                </c:pt>
                <c:pt idx="20">
                  <c:v>0.29676189329158126</c:v>
                </c:pt>
                <c:pt idx="21">
                  <c:v>0.29106178489702506</c:v>
                </c:pt>
                <c:pt idx="22">
                  <c:v>0.28500541972780924</c:v>
                </c:pt>
                <c:pt idx="23">
                  <c:v>0.27930531133325298</c:v>
                </c:pt>
                <c:pt idx="24">
                  <c:v>0.27396145971335656</c:v>
                </c:pt>
                <c:pt idx="25">
                  <c:v>0.26826135131880041</c:v>
                </c:pt>
                <c:pt idx="26">
                  <c:v>0.26327375647356371</c:v>
                </c:pt>
                <c:pt idx="27">
                  <c:v>0.25792990485366729</c:v>
                </c:pt>
                <c:pt idx="28">
                  <c:v>0.25294231000843065</c:v>
                </c:pt>
                <c:pt idx="29">
                  <c:v>0.24795471516319398</c:v>
                </c:pt>
                <c:pt idx="30">
                  <c:v>0.24332337709261714</c:v>
                </c:pt>
                <c:pt idx="31">
                  <c:v>0.2386920390220402</c:v>
                </c:pt>
                <c:pt idx="32">
                  <c:v>0.23406070095146336</c:v>
                </c:pt>
                <c:pt idx="33">
                  <c:v>0.2297856196555462</c:v>
                </c:pt>
                <c:pt idx="34">
                  <c:v>0.22515428158496925</c:v>
                </c:pt>
                <c:pt idx="35">
                  <c:v>0.22123545706371187</c:v>
                </c:pt>
                <c:pt idx="36">
                  <c:v>0.21696037576779473</c:v>
                </c:pt>
                <c:pt idx="37">
                  <c:v>0.21268529447187762</c:v>
                </c:pt>
                <c:pt idx="38">
                  <c:v>0.20876646995062026</c:v>
                </c:pt>
                <c:pt idx="39">
                  <c:v>0.20484764542936285</c:v>
                </c:pt>
                <c:pt idx="40">
                  <c:v>0.20057256413344568</c:v>
                </c:pt>
                <c:pt idx="41">
                  <c:v>0.19665373961218838</c:v>
                </c:pt>
                <c:pt idx="42">
                  <c:v>0.19309117186559074</c:v>
                </c:pt>
                <c:pt idx="43">
                  <c:v>0.18988486089365289</c:v>
                </c:pt>
                <c:pt idx="44">
                  <c:v>0.18667854992171504</c:v>
                </c:pt>
                <c:pt idx="45">
                  <c:v>0.1831159821751174</c:v>
                </c:pt>
                <c:pt idx="46">
                  <c:v>0.1795534144285198</c:v>
                </c:pt>
                <c:pt idx="47">
                  <c:v>0.17634710345658192</c:v>
                </c:pt>
                <c:pt idx="48">
                  <c:v>0.17278453570998434</c:v>
                </c:pt>
                <c:pt idx="49">
                  <c:v>0.16993448151270618</c:v>
                </c:pt>
                <c:pt idx="50">
                  <c:v>0.16708442731542814</c:v>
                </c:pt>
                <c:pt idx="51">
                  <c:v>0.16387811634349028</c:v>
                </c:pt>
                <c:pt idx="52">
                  <c:v>0.16102806214621221</c:v>
                </c:pt>
                <c:pt idx="53">
                  <c:v>0.15817800794893411</c:v>
                </c:pt>
                <c:pt idx="54">
                  <c:v>0.15532795375165601</c:v>
                </c:pt>
                <c:pt idx="55">
                  <c:v>0.15247789955437793</c:v>
                </c:pt>
                <c:pt idx="56">
                  <c:v>0.1496278453570998</c:v>
                </c:pt>
                <c:pt idx="57">
                  <c:v>0.14749030470914126</c:v>
                </c:pt>
                <c:pt idx="58">
                  <c:v>0.14499650728652291</c:v>
                </c:pt>
                <c:pt idx="59">
                  <c:v>0.14214645308924484</c:v>
                </c:pt>
                <c:pt idx="60">
                  <c:v>0.13965265566662649</c:v>
                </c:pt>
                <c:pt idx="61">
                  <c:v>0.1371588582440082</c:v>
                </c:pt>
                <c:pt idx="62">
                  <c:v>0.1350213175960496</c:v>
                </c:pt>
                <c:pt idx="63">
                  <c:v>0.13252752017343128</c:v>
                </c:pt>
                <c:pt idx="64">
                  <c:v>0.13038997952547271</c:v>
                </c:pt>
                <c:pt idx="65">
                  <c:v>0.12860869565217389</c:v>
                </c:pt>
                <c:pt idx="66">
                  <c:v>0.12611489822955557</c:v>
                </c:pt>
                <c:pt idx="67">
                  <c:v>0.12433361435625674</c:v>
                </c:pt>
                <c:pt idx="68">
                  <c:v>0.12183981693363846</c:v>
                </c:pt>
                <c:pt idx="69">
                  <c:v>0.12005853306033963</c:v>
                </c:pt>
                <c:pt idx="70">
                  <c:v>0.11792099241238105</c:v>
                </c:pt>
                <c:pt idx="71">
                  <c:v>0.11613970853908223</c:v>
                </c:pt>
                <c:pt idx="72">
                  <c:v>0.11435842466578344</c:v>
                </c:pt>
                <c:pt idx="73">
                  <c:v>0.11257714079248463</c:v>
                </c:pt>
                <c:pt idx="74">
                  <c:v>0.11079585691918581</c:v>
                </c:pt>
                <c:pt idx="75">
                  <c:v>0.10901457304588702</c:v>
                </c:pt>
                <c:pt idx="76">
                  <c:v>0.1072332891725882</c:v>
                </c:pt>
                <c:pt idx="77">
                  <c:v>0.10545200529928937</c:v>
                </c:pt>
                <c:pt idx="78">
                  <c:v>0.10367072142599057</c:v>
                </c:pt>
                <c:pt idx="79">
                  <c:v>0.1026019511020113</c:v>
                </c:pt>
                <c:pt idx="80">
                  <c:v>0.10117692400337225</c:v>
                </c:pt>
                <c:pt idx="81">
                  <c:v>9.9395640130073473E-2</c:v>
                </c:pt>
                <c:pt idx="82">
                  <c:v>9.7970613031434409E-2</c:v>
                </c:pt>
                <c:pt idx="83">
                  <c:v>9.6545585932795372E-2</c:v>
                </c:pt>
                <c:pt idx="84">
                  <c:v>9.5120558834156335E-2</c:v>
                </c:pt>
                <c:pt idx="85">
                  <c:v>9.3695531735517285E-2</c:v>
                </c:pt>
                <c:pt idx="86">
                  <c:v>9.227050463687822E-2</c:v>
                </c:pt>
                <c:pt idx="87">
                  <c:v>9.1201734312898936E-2</c:v>
                </c:pt>
                <c:pt idx="88">
                  <c:v>8.9776707214259899E-2</c:v>
                </c:pt>
                <c:pt idx="89">
                  <c:v>8.87079368902806E-2</c:v>
                </c:pt>
                <c:pt idx="90">
                  <c:v>8.728290979164155E-2</c:v>
                </c:pt>
                <c:pt idx="91">
                  <c:v>8.6214139467662279E-2</c:v>
                </c:pt>
                <c:pt idx="92">
                  <c:v>8.4789112369023228E-2</c:v>
                </c:pt>
                <c:pt idx="93">
                  <c:v>8.3720342045043916E-2</c:v>
                </c:pt>
                <c:pt idx="94">
                  <c:v>8.2651571721064659E-2</c:v>
                </c:pt>
                <c:pt idx="95">
                  <c:v>8.1226544622425637E-2</c:v>
                </c:pt>
                <c:pt idx="96">
                  <c:v>8.0870287847765857E-2</c:v>
                </c:pt>
                <c:pt idx="97">
                  <c:v>7.9801517523786558E-2</c:v>
                </c:pt>
                <c:pt idx="98">
                  <c:v>7.8732747199807274E-2</c:v>
                </c:pt>
                <c:pt idx="99">
                  <c:v>7.7663976875828003E-2</c:v>
                </c:pt>
                <c:pt idx="100">
                  <c:v>7.6951463326508471E-2</c:v>
                </c:pt>
                <c:pt idx="101">
                  <c:v>7.5526436227869434E-2</c:v>
                </c:pt>
                <c:pt idx="102">
                  <c:v>7.4813922678549902E-2</c:v>
                </c:pt>
                <c:pt idx="103">
                  <c:v>7.3745152354570631E-2</c:v>
                </c:pt>
                <c:pt idx="104">
                  <c:v>7.2676382030591347E-2</c:v>
                </c:pt>
                <c:pt idx="105">
                  <c:v>7.1963868481271828E-2</c:v>
                </c:pt>
                <c:pt idx="106">
                  <c:v>7.1607611706612062E-2</c:v>
                </c:pt>
                <c:pt idx="107">
                  <c:v>7.0538841382632764E-2</c:v>
                </c:pt>
                <c:pt idx="108">
                  <c:v>6.9826327833313245E-2</c:v>
                </c:pt>
                <c:pt idx="109">
                  <c:v>6.8757557509333961E-2</c:v>
                </c:pt>
                <c:pt idx="110">
                  <c:v>6.8401300734674209E-2</c:v>
                </c:pt>
                <c:pt idx="111">
                  <c:v>6.768878718535469E-2</c:v>
                </c:pt>
                <c:pt idx="112">
                  <c:v>6.6620016861375392E-2</c:v>
                </c:pt>
                <c:pt idx="113">
                  <c:v>6.590750331205586E-2</c:v>
                </c:pt>
                <c:pt idx="114">
                  <c:v>6.5194989762736355E-2</c:v>
                </c:pt>
                <c:pt idx="115">
                  <c:v>6.4482476213416823E-2</c:v>
                </c:pt>
                <c:pt idx="116">
                  <c:v>6.4126219438757057E-2</c:v>
                </c:pt>
                <c:pt idx="117">
                  <c:v>6.3413705889437538E-2</c:v>
                </c:pt>
                <c:pt idx="118">
                  <c:v>6.3057449114777786E-2</c:v>
                </c:pt>
                <c:pt idx="119">
                  <c:v>6.1988678790798495E-2</c:v>
                </c:pt>
                <c:pt idx="120">
                  <c:v>6.1632422016138722E-2</c:v>
                </c:pt>
                <c:pt idx="121">
                  <c:v>6.0919908466819231E-2</c:v>
                </c:pt>
                <c:pt idx="122">
                  <c:v>6.0563651692159458E-2</c:v>
                </c:pt>
                <c:pt idx="123">
                  <c:v>5.9494881368180152E-2</c:v>
                </c:pt>
                <c:pt idx="124">
                  <c:v>5.9138624593520407E-2</c:v>
                </c:pt>
                <c:pt idx="125">
                  <c:v>5.8426111044200889E-2</c:v>
                </c:pt>
                <c:pt idx="126">
                  <c:v>5.7713597494881363E-2</c:v>
                </c:pt>
                <c:pt idx="127">
                  <c:v>5.735734072022159E-2</c:v>
                </c:pt>
                <c:pt idx="128">
                  <c:v>5.7001083945561845E-2</c:v>
                </c:pt>
                <c:pt idx="129">
                  <c:v>5.6644827170902079E-2</c:v>
                </c:pt>
                <c:pt idx="130">
                  <c:v>5.5932313621582561E-2</c:v>
                </c:pt>
                <c:pt idx="131">
                  <c:v>5.5576056846922794E-2</c:v>
                </c:pt>
                <c:pt idx="132">
                  <c:v>5.4863543297603269E-2</c:v>
                </c:pt>
                <c:pt idx="133">
                  <c:v>5.4863543297603269E-2</c:v>
                </c:pt>
                <c:pt idx="134">
                  <c:v>5.4151029748283737E-2</c:v>
                </c:pt>
                <c:pt idx="135">
                  <c:v>5.3794772973623985E-2</c:v>
                </c:pt>
                <c:pt idx="136">
                  <c:v>5.3082259424304452E-2</c:v>
                </c:pt>
                <c:pt idx="137">
                  <c:v>5.3082259424304452E-2</c:v>
                </c:pt>
                <c:pt idx="138">
                  <c:v>5.2369745874984934E-2</c:v>
                </c:pt>
                <c:pt idx="139">
                  <c:v>5.1657232325665402E-2</c:v>
                </c:pt>
                <c:pt idx="140">
                  <c:v>5.1300975551005649E-2</c:v>
                </c:pt>
                <c:pt idx="141">
                  <c:v>5.1300975551005649E-2</c:v>
                </c:pt>
                <c:pt idx="142">
                  <c:v>5.0944718776345897E-2</c:v>
                </c:pt>
                <c:pt idx="143">
                  <c:v>5.0588462001686124E-2</c:v>
                </c:pt>
                <c:pt idx="144">
                  <c:v>4.9875948452366606E-2</c:v>
                </c:pt>
                <c:pt idx="145">
                  <c:v>4.951969167770686E-2</c:v>
                </c:pt>
                <c:pt idx="146">
                  <c:v>4.951969167770686E-2</c:v>
                </c:pt>
                <c:pt idx="147">
                  <c:v>4.8807178128387321E-2</c:v>
                </c:pt>
                <c:pt idx="148">
                  <c:v>4.8450921353727562E-2</c:v>
                </c:pt>
                <c:pt idx="149">
                  <c:v>4.809466457906781E-2</c:v>
                </c:pt>
                <c:pt idx="150">
                  <c:v>4.7738407804408044E-2</c:v>
                </c:pt>
                <c:pt idx="151">
                  <c:v>4.7382151029748278E-2</c:v>
                </c:pt>
                <c:pt idx="152">
                  <c:v>4.7382151029748278E-2</c:v>
                </c:pt>
                <c:pt idx="153">
                  <c:v>4.6669637480428759E-2</c:v>
                </c:pt>
                <c:pt idx="154">
                  <c:v>4.6669637480428759E-2</c:v>
                </c:pt>
                <c:pt idx="155">
                  <c:v>4.6669637480428759E-2</c:v>
                </c:pt>
                <c:pt idx="156">
                  <c:v>4.6313380705768986E-2</c:v>
                </c:pt>
                <c:pt idx="157">
                  <c:v>4.5600867156449468E-2</c:v>
                </c:pt>
                <c:pt idx="158">
                  <c:v>4.5600867156449468E-2</c:v>
                </c:pt>
                <c:pt idx="159">
                  <c:v>4.5244610381789716E-2</c:v>
                </c:pt>
                <c:pt idx="160">
                  <c:v>4.4888353607129949E-2</c:v>
                </c:pt>
                <c:pt idx="161">
                  <c:v>4.4888353607129949E-2</c:v>
                </c:pt>
                <c:pt idx="162">
                  <c:v>4.4532096832470176E-2</c:v>
                </c:pt>
                <c:pt idx="163">
                  <c:v>4.4175840057810424E-2</c:v>
                </c:pt>
                <c:pt idx="164">
                  <c:v>4.3819583283150658E-2</c:v>
                </c:pt>
                <c:pt idx="165">
                  <c:v>4.3463326508490899E-2</c:v>
                </c:pt>
                <c:pt idx="166">
                  <c:v>4.3463326508490899E-2</c:v>
                </c:pt>
                <c:pt idx="167">
                  <c:v>4.310706973383114E-2</c:v>
                </c:pt>
                <c:pt idx="168">
                  <c:v>4.310706973383114E-2</c:v>
                </c:pt>
                <c:pt idx="169">
                  <c:v>4.310706973383114E-2</c:v>
                </c:pt>
                <c:pt idx="170">
                  <c:v>4.2394556184511614E-2</c:v>
                </c:pt>
                <c:pt idx="171">
                  <c:v>4.2394556184511614E-2</c:v>
                </c:pt>
                <c:pt idx="172">
                  <c:v>4.2038299409851848E-2</c:v>
                </c:pt>
                <c:pt idx="173">
                  <c:v>4.1682042635192103E-2</c:v>
                </c:pt>
                <c:pt idx="174">
                  <c:v>4.1682042635192103E-2</c:v>
                </c:pt>
                <c:pt idx="175">
                  <c:v>4.132578586053233E-2</c:v>
                </c:pt>
                <c:pt idx="176">
                  <c:v>4.132578586053233E-2</c:v>
                </c:pt>
                <c:pt idx="177">
                  <c:v>4.0613272311212818E-2</c:v>
                </c:pt>
                <c:pt idx="178">
                  <c:v>4.0969529085872571E-2</c:v>
                </c:pt>
                <c:pt idx="179">
                  <c:v>4.0613272311212818E-2</c:v>
                </c:pt>
                <c:pt idx="180">
                  <c:v>4.0257015536553052E-2</c:v>
                </c:pt>
                <c:pt idx="181">
                  <c:v>4.0257015536553052E-2</c:v>
                </c:pt>
                <c:pt idx="182">
                  <c:v>3.9544501987233527E-2</c:v>
                </c:pt>
                <c:pt idx="183">
                  <c:v>3.9900758761893279E-2</c:v>
                </c:pt>
                <c:pt idx="184">
                  <c:v>3.9544501987233527E-2</c:v>
                </c:pt>
                <c:pt idx="185">
                  <c:v>3.9544501987233527E-2</c:v>
                </c:pt>
                <c:pt idx="186">
                  <c:v>3.9544501987233527E-2</c:v>
                </c:pt>
                <c:pt idx="187">
                  <c:v>3.9188245212573761E-2</c:v>
                </c:pt>
                <c:pt idx="188">
                  <c:v>3.9188245212573761E-2</c:v>
                </c:pt>
                <c:pt idx="189">
                  <c:v>3.9188245212573761E-2</c:v>
                </c:pt>
                <c:pt idx="190">
                  <c:v>3.8831988437914002E-2</c:v>
                </c:pt>
                <c:pt idx="191">
                  <c:v>3.8831988437914002E-2</c:v>
                </c:pt>
                <c:pt idx="192">
                  <c:v>3.8119474888594483E-2</c:v>
                </c:pt>
                <c:pt idx="193">
                  <c:v>3.8119474888594483E-2</c:v>
                </c:pt>
                <c:pt idx="194">
                  <c:v>3.8119474888594483E-2</c:v>
                </c:pt>
                <c:pt idx="195">
                  <c:v>3.7763218113934717E-2</c:v>
                </c:pt>
                <c:pt idx="196">
                  <c:v>3.7763218113934717E-2</c:v>
                </c:pt>
                <c:pt idx="197">
                  <c:v>3.7763218113934717E-2</c:v>
                </c:pt>
                <c:pt idx="198">
                  <c:v>3.7406961339274951E-2</c:v>
                </c:pt>
                <c:pt idx="199">
                  <c:v>3.7050704564615192E-2</c:v>
                </c:pt>
                <c:pt idx="200">
                  <c:v>3.7406961339274951E-2</c:v>
                </c:pt>
                <c:pt idx="201">
                  <c:v>3.7050704564615192E-2</c:v>
                </c:pt>
                <c:pt idx="202">
                  <c:v>3.7050704564615192E-2</c:v>
                </c:pt>
                <c:pt idx="203">
                  <c:v>3.6694447789955432E-2</c:v>
                </c:pt>
                <c:pt idx="204">
                  <c:v>3.6694447789955432E-2</c:v>
                </c:pt>
                <c:pt idx="205">
                  <c:v>3.6694447789955432E-2</c:v>
                </c:pt>
                <c:pt idx="206">
                  <c:v>3.6694447789955432E-2</c:v>
                </c:pt>
                <c:pt idx="207">
                  <c:v>3.6694447789955432E-2</c:v>
                </c:pt>
                <c:pt idx="208">
                  <c:v>3.6338191015295673E-2</c:v>
                </c:pt>
                <c:pt idx="209">
                  <c:v>3.5981934240635914E-2</c:v>
                </c:pt>
                <c:pt idx="210">
                  <c:v>3.5981934240635914E-2</c:v>
                </c:pt>
                <c:pt idx="211">
                  <c:v>3.5981934240635914E-2</c:v>
                </c:pt>
                <c:pt idx="212">
                  <c:v>3.5981934240635914E-2</c:v>
                </c:pt>
                <c:pt idx="213">
                  <c:v>3.5981934240635914E-2</c:v>
                </c:pt>
                <c:pt idx="214">
                  <c:v>3.5625677465976155E-2</c:v>
                </c:pt>
                <c:pt idx="215">
                  <c:v>3.5625677465976155E-2</c:v>
                </c:pt>
                <c:pt idx="216">
                  <c:v>3.5625677465976155E-2</c:v>
                </c:pt>
                <c:pt idx="217">
                  <c:v>3.5269420691316382E-2</c:v>
                </c:pt>
                <c:pt idx="218">
                  <c:v>3.5269420691316382E-2</c:v>
                </c:pt>
                <c:pt idx="219">
                  <c:v>3.4913163916656623E-2</c:v>
                </c:pt>
                <c:pt idx="220">
                  <c:v>3.4913163916656623E-2</c:v>
                </c:pt>
                <c:pt idx="221">
                  <c:v>3.4556907141996863E-2</c:v>
                </c:pt>
                <c:pt idx="222">
                  <c:v>3.4913163916656623E-2</c:v>
                </c:pt>
                <c:pt idx="223">
                  <c:v>3.4556907141996863E-2</c:v>
                </c:pt>
                <c:pt idx="224">
                  <c:v>3.4556907141996863E-2</c:v>
                </c:pt>
                <c:pt idx="225">
                  <c:v>3.4556907141996863E-2</c:v>
                </c:pt>
                <c:pt idx="226">
                  <c:v>3.4556907141996863E-2</c:v>
                </c:pt>
                <c:pt idx="227">
                  <c:v>3.4200650367337104E-2</c:v>
                </c:pt>
                <c:pt idx="228">
                  <c:v>3.4200650367337104E-2</c:v>
                </c:pt>
                <c:pt idx="229">
                  <c:v>3.4200650367337104E-2</c:v>
                </c:pt>
                <c:pt idx="230">
                  <c:v>3.4200650367337104E-2</c:v>
                </c:pt>
                <c:pt idx="231">
                  <c:v>3.3844393592677345E-2</c:v>
                </c:pt>
                <c:pt idx="232">
                  <c:v>3.3844393592677345E-2</c:v>
                </c:pt>
                <c:pt idx="233">
                  <c:v>3.3844393592677345E-2</c:v>
                </c:pt>
                <c:pt idx="234">
                  <c:v>3.3844393592677345E-2</c:v>
                </c:pt>
                <c:pt idx="235">
                  <c:v>3.3844393592677345E-2</c:v>
                </c:pt>
                <c:pt idx="236">
                  <c:v>3.313188004335782E-2</c:v>
                </c:pt>
                <c:pt idx="237">
                  <c:v>3.313188004335782E-2</c:v>
                </c:pt>
                <c:pt idx="238">
                  <c:v>3.313188004335782E-2</c:v>
                </c:pt>
                <c:pt idx="239">
                  <c:v>3.313188004335782E-2</c:v>
                </c:pt>
                <c:pt idx="240">
                  <c:v>3.313188004335782E-2</c:v>
                </c:pt>
                <c:pt idx="241">
                  <c:v>3.313188004335782E-2</c:v>
                </c:pt>
                <c:pt idx="242">
                  <c:v>3.313188004335782E-2</c:v>
                </c:pt>
                <c:pt idx="243">
                  <c:v>3.313188004335782E-2</c:v>
                </c:pt>
                <c:pt idx="244">
                  <c:v>3.3488136818017579E-2</c:v>
                </c:pt>
                <c:pt idx="245">
                  <c:v>3.313188004335782E-2</c:v>
                </c:pt>
                <c:pt idx="246">
                  <c:v>3.313188004335782E-2</c:v>
                </c:pt>
                <c:pt idx="247">
                  <c:v>3.2775623268698054E-2</c:v>
                </c:pt>
                <c:pt idx="248">
                  <c:v>3.2775623268698054E-2</c:v>
                </c:pt>
                <c:pt idx="249">
                  <c:v>3.2775623268698054E-2</c:v>
                </c:pt>
                <c:pt idx="250">
                  <c:v>3.2419366494038294E-2</c:v>
                </c:pt>
                <c:pt idx="251">
                  <c:v>3.2419366494038294E-2</c:v>
                </c:pt>
                <c:pt idx="252">
                  <c:v>3.2419366494038294E-2</c:v>
                </c:pt>
                <c:pt idx="253">
                  <c:v>3.2063109719378528E-2</c:v>
                </c:pt>
                <c:pt idx="254">
                  <c:v>3.2063109719378528E-2</c:v>
                </c:pt>
                <c:pt idx="255">
                  <c:v>3.2063109719378528E-2</c:v>
                </c:pt>
                <c:pt idx="256">
                  <c:v>3.2063109719378528E-2</c:v>
                </c:pt>
                <c:pt idx="257">
                  <c:v>3.2063109719378528E-2</c:v>
                </c:pt>
                <c:pt idx="258">
                  <c:v>3.2063109719378528E-2</c:v>
                </c:pt>
                <c:pt idx="259">
                  <c:v>3.2063109719378528E-2</c:v>
                </c:pt>
                <c:pt idx="260">
                  <c:v>3.2063109719378528E-2</c:v>
                </c:pt>
                <c:pt idx="261">
                  <c:v>3.2063109719378528E-2</c:v>
                </c:pt>
                <c:pt idx="262">
                  <c:v>3.1706852944718769E-2</c:v>
                </c:pt>
                <c:pt idx="263">
                  <c:v>3.2063109719378528E-2</c:v>
                </c:pt>
                <c:pt idx="264">
                  <c:v>3.1706852944718769E-2</c:v>
                </c:pt>
                <c:pt idx="265">
                  <c:v>3.1706852944718769E-2</c:v>
                </c:pt>
                <c:pt idx="266">
                  <c:v>3.1706852944718769E-2</c:v>
                </c:pt>
                <c:pt idx="267">
                  <c:v>3.1706852944718769E-2</c:v>
                </c:pt>
                <c:pt idx="268">
                  <c:v>3.135059617005901E-2</c:v>
                </c:pt>
                <c:pt idx="269">
                  <c:v>3.135059617005901E-2</c:v>
                </c:pt>
                <c:pt idx="270">
                  <c:v>3.1706852944718769E-2</c:v>
                </c:pt>
                <c:pt idx="271">
                  <c:v>3.135059617005901E-2</c:v>
                </c:pt>
                <c:pt idx="272">
                  <c:v>3.135059617005901E-2</c:v>
                </c:pt>
                <c:pt idx="273">
                  <c:v>3.135059617005901E-2</c:v>
                </c:pt>
                <c:pt idx="274">
                  <c:v>3.135059617005901E-2</c:v>
                </c:pt>
                <c:pt idx="275">
                  <c:v>3.135059617005901E-2</c:v>
                </c:pt>
                <c:pt idx="276">
                  <c:v>3.0994339395399247E-2</c:v>
                </c:pt>
                <c:pt idx="277">
                  <c:v>3.0994339395399247E-2</c:v>
                </c:pt>
                <c:pt idx="278">
                  <c:v>3.0638082620739485E-2</c:v>
                </c:pt>
                <c:pt idx="279">
                  <c:v>3.0638082620739485E-2</c:v>
                </c:pt>
                <c:pt idx="280">
                  <c:v>3.0994339395399247E-2</c:v>
                </c:pt>
                <c:pt idx="281">
                  <c:v>3.0638082620739485E-2</c:v>
                </c:pt>
                <c:pt idx="282">
                  <c:v>3.0638082620739485E-2</c:v>
                </c:pt>
                <c:pt idx="283">
                  <c:v>3.0638082620739485E-2</c:v>
                </c:pt>
                <c:pt idx="284">
                  <c:v>3.0638082620739485E-2</c:v>
                </c:pt>
                <c:pt idx="285">
                  <c:v>3.0281825846079729E-2</c:v>
                </c:pt>
                <c:pt idx="286">
                  <c:v>3.0281825846079729E-2</c:v>
                </c:pt>
                <c:pt idx="287">
                  <c:v>3.0281825846079729E-2</c:v>
                </c:pt>
                <c:pt idx="288">
                  <c:v>3.0281825846079729E-2</c:v>
                </c:pt>
                <c:pt idx="289">
                  <c:v>3.0281825846079729E-2</c:v>
                </c:pt>
                <c:pt idx="290">
                  <c:v>3.0281825846079729E-2</c:v>
                </c:pt>
                <c:pt idx="291">
                  <c:v>3.0281825846079729E-2</c:v>
                </c:pt>
                <c:pt idx="292">
                  <c:v>3.0281825846079729E-2</c:v>
                </c:pt>
                <c:pt idx="293">
                  <c:v>3.0281825846079729E-2</c:v>
                </c:pt>
                <c:pt idx="294">
                  <c:v>3.0281825846079729E-2</c:v>
                </c:pt>
                <c:pt idx="295">
                  <c:v>3.0281825846079729E-2</c:v>
                </c:pt>
                <c:pt idx="296">
                  <c:v>3.0281825846079729E-2</c:v>
                </c:pt>
                <c:pt idx="297">
                  <c:v>2.9925569071419963E-2</c:v>
                </c:pt>
                <c:pt idx="298">
                  <c:v>3.0281825846079729E-2</c:v>
                </c:pt>
                <c:pt idx="299">
                  <c:v>2.9925569071419963E-2</c:v>
                </c:pt>
                <c:pt idx="300">
                  <c:v>2.9925569071419963E-2</c:v>
                </c:pt>
                <c:pt idx="301">
                  <c:v>2.9925569071419963E-2</c:v>
                </c:pt>
                <c:pt idx="302">
                  <c:v>2.9925569071419963E-2</c:v>
                </c:pt>
                <c:pt idx="303">
                  <c:v>2.9925569071419963E-2</c:v>
                </c:pt>
                <c:pt idx="304">
                  <c:v>2.9569312296760204E-2</c:v>
                </c:pt>
                <c:pt idx="305">
                  <c:v>2.9569312296760204E-2</c:v>
                </c:pt>
                <c:pt idx="306">
                  <c:v>2.9569312296760204E-2</c:v>
                </c:pt>
                <c:pt idx="307">
                  <c:v>2.9569312296760204E-2</c:v>
                </c:pt>
                <c:pt idx="308">
                  <c:v>2.9213055522100444E-2</c:v>
                </c:pt>
                <c:pt idx="309">
                  <c:v>2.9569312296760204E-2</c:v>
                </c:pt>
                <c:pt idx="310">
                  <c:v>2.9569312296760204E-2</c:v>
                </c:pt>
                <c:pt idx="311">
                  <c:v>2.9569312296760204E-2</c:v>
                </c:pt>
                <c:pt idx="312">
                  <c:v>2.9569312296760204E-2</c:v>
                </c:pt>
                <c:pt idx="313">
                  <c:v>2.9569312296760204E-2</c:v>
                </c:pt>
                <c:pt idx="314">
                  <c:v>2.9569312296760204E-2</c:v>
                </c:pt>
                <c:pt idx="315">
                  <c:v>2.9213055522100444E-2</c:v>
                </c:pt>
                <c:pt idx="316">
                  <c:v>2.9569312296760204E-2</c:v>
                </c:pt>
                <c:pt idx="317">
                  <c:v>2.9213055522100444E-2</c:v>
                </c:pt>
                <c:pt idx="318">
                  <c:v>2.9213055522100444E-2</c:v>
                </c:pt>
                <c:pt idx="319">
                  <c:v>2.9213055522100444E-2</c:v>
                </c:pt>
                <c:pt idx="320">
                  <c:v>2.9213055522100444E-2</c:v>
                </c:pt>
                <c:pt idx="321">
                  <c:v>2.8856798747440682E-2</c:v>
                </c:pt>
                <c:pt idx="322">
                  <c:v>2.8856798747440682E-2</c:v>
                </c:pt>
                <c:pt idx="323">
                  <c:v>2.8856798747440682E-2</c:v>
                </c:pt>
                <c:pt idx="324">
                  <c:v>2.8856798747440682E-2</c:v>
                </c:pt>
                <c:pt idx="325">
                  <c:v>2.8856798747440682E-2</c:v>
                </c:pt>
                <c:pt idx="326">
                  <c:v>2.8856798747440682E-2</c:v>
                </c:pt>
                <c:pt idx="327">
                  <c:v>2.8500541972780923E-2</c:v>
                </c:pt>
                <c:pt idx="328">
                  <c:v>2.8500541972780923E-2</c:v>
                </c:pt>
                <c:pt idx="329">
                  <c:v>2.8500541972780923E-2</c:v>
                </c:pt>
                <c:pt idx="330">
                  <c:v>2.8856798747440682E-2</c:v>
                </c:pt>
                <c:pt idx="331">
                  <c:v>2.8856798747440682E-2</c:v>
                </c:pt>
                <c:pt idx="332">
                  <c:v>2.8500541972780923E-2</c:v>
                </c:pt>
                <c:pt idx="333">
                  <c:v>2.8500541972780923E-2</c:v>
                </c:pt>
                <c:pt idx="334">
                  <c:v>2.8500541972780923E-2</c:v>
                </c:pt>
                <c:pt idx="335">
                  <c:v>2.8500541972780923E-2</c:v>
                </c:pt>
                <c:pt idx="336">
                  <c:v>2.8500541972780923E-2</c:v>
                </c:pt>
                <c:pt idx="337">
                  <c:v>2.8500541972780923E-2</c:v>
                </c:pt>
                <c:pt idx="338">
                  <c:v>2.8500541972780923E-2</c:v>
                </c:pt>
                <c:pt idx="339">
                  <c:v>2.8500541972780923E-2</c:v>
                </c:pt>
                <c:pt idx="340">
                  <c:v>2.8500541972780923E-2</c:v>
                </c:pt>
                <c:pt idx="341">
                  <c:v>2.8500541972780923E-2</c:v>
                </c:pt>
                <c:pt idx="342">
                  <c:v>2.8500541972780923E-2</c:v>
                </c:pt>
                <c:pt idx="343">
                  <c:v>2.8500541972780923E-2</c:v>
                </c:pt>
                <c:pt idx="344">
                  <c:v>2.8500541972780923E-2</c:v>
                </c:pt>
                <c:pt idx="345">
                  <c:v>2.8500541972780923E-2</c:v>
                </c:pt>
                <c:pt idx="346">
                  <c:v>2.8500541972780923E-2</c:v>
                </c:pt>
                <c:pt idx="347">
                  <c:v>2.8144285198121156E-2</c:v>
                </c:pt>
                <c:pt idx="348">
                  <c:v>2.8500541972780923E-2</c:v>
                </c:pt>
                <c:pt idx="349">
                  <c:v>2.8144285198121156E-2</c:v>
                </c:pt>
                <c:pt idx="350">
                  <c:v>2.8144285198121156E-2</c:v>
                </c:pt>
                <c:pt idx="351">
                  <c:v>2.8144285198121156E-2</c:v>
                </c:pt>
                <c:pt idx="352">
                  <c:v>2.7788028423461397E-2</c:v>
                </c:pt>
                <c:pt idx="353">
                  <c:v>2.7788028423461397E-2</c:v>
                </c:pt>
                <c:pt idx="354">
                  <c:v>2.8144285198121156E-2</c:v>
                </c:pt>
                <c:pt idx="355">
                  <c:v>2.8144285198121156E-2</c:v>
                </c:pt>
                <c:pt idx="356">
                  <c:v>2.8144285198121156E-2</c:v>
                </c:pt>
                <c:pt idx="357">
                  <c:v>2.8144285198121156E-2</c:v>
                </c:pt>
                <c:pt idx="358">
                  <c:v>2.8144285198121156E-2</c:v>
                </c:pt>
                <c:pt idx="359">
                  <c:v>2.8144285198121156E-2</c:v>
                </c:pt>
                <c:pt idx="360">
                  <c:v>2.7788028423461397E-2</c:v>
                </c:pt>
                <c:pt idx="361">
                  <c:v>2.7788028423461397E-2</c:v>
                </c:pt>
                <c:pt idx="362">
                  <c:v>2.7788028423461397E-2</c:v>
                </c:pt>
                <c:pt idx="363">
                  <c:v>2.7788028423461397E-2</c:v>
                </c:pt>
                <c:pt idx="364">
                  <c:v>2.7788028423461397E-2</c:v>
                </c:pt>
                <c:pt idx="365">
                  <c:v>2.7788028423461397E-2</c:v>
                </c:pt>
                <c:pt idx="366">
                  <c:v>2.7788028423461397E-2</c:v>
                </c:pt>
                <c:pt idx="367">
                  <c:v>2.7788028423461397E-2</c:v>
                </c:pt>
                <c:pt idx="368">
                  <c:v>2.7788028423461397E-2</c:v>
                </c:pt>
                <c:pt idx="369">
                  <c:v>2.7788028423461397E-2</c:v>
                </c:pt>
                <c:pt idx="370">
                  <c:v>2.7788028423461397E-2</c:v>
                </c:pt>
                <c:pt idx="371">
                  <c:v>2.7788028423461397E-2</c:v>
                </c:pt>
                <c:pt idx="372">
                  <c:v>2.7788028423461397E-2</c:v>
                </c:pt>
                <c:pt idx="373">
                  <c:v>2.7431771648801635E-2</c:v>
                </c:pt>
                <c:pt idx="374">
                  <c:v>2.7431771648801635E-2</c:v>
                </c:pt>
                <c:pt idx="375">
                  <c:v>2.7431771648801635E-2</c:v>
                </c:pt>
                <c:pt idx="376">
                  <c:v>2.7788028423461397E-2</c:v>
                </c:pt>
                <c:pt idx="377">
                  <c:v>2.7431771648801635E-2</c:v>
                </c:pt>
                <c:pt idx="378">
                  <c:v>2.7788028423461397E-2</c:v>
                </c:pt>
                <c:pt idx="379">
                  <c:v>2.7788028423461397E-2</c:v>
                </c:pt>
                <c:pt idx="380">
                  <c:v>2.7788028423461397E-2</c:v>
                </c:pt>
                <c:pt idx="381">
                  <c:v>2.7788028423461397E-2</c:v>
                </c:pt>
                <c:pt idx="382">
                  <c:v>2.7788028423461397E-2</c:v>
                </c:pt>
                <c:pt idx="383">
                  <c:v>2.7788028423461397E-2</c:v>
                </c:pt>
                <c:pt idx="384">
                  <c:v>2.7431771648801635E-2</c:v>
                </c:pt>
                <c:pt idx="385">
                  <c:v>2.7431771648801635E-2</c:v>
                </c:pt>
                <c:pt idx="386">
                  <c:v>2.7075514874141868E-2</c:v>
                </c:pt>
                <c:pt idx="387">
                  <c:v>2.7075514874141868E-2</c:v>
                </c:pt>
                <c:pt idx="388">
                  <c:v>2.7431771648801635E-2</c:v>
                </c:pt>
                <c:pt idx="389">
                  <c:v>2.7075514874141868E-2</c:v>
                </c:pt>
                <c:pt idx="390">
                  <c:v>2.7075514874141868E-2</c:v>
                </c:pt>
                <c:pt idx="391">
                  <c:v>2.7075514874141868E-2</c:v>
                </c:pt>
                <c:pt idx="392">
                  <c:v>2.7075514874141868E-2</c:v>
                </c:pt>
                <c:pt idx="393">
                  <c:v>2.7075514874141868E-2</c:v>
                </c:pt>
                <c:pt idx="394">
                  <c:v>2.7075514874141868E-2</c:v>
                </c:pt>
                <c:pt idx="395">
                  <c:v>2.7075514874141868E-2</c:v>
                </c:pt>
                <c:pt idx="396">
                  <c:v>2.7075514874141868E-2</c:v>
                </c:pt>
                <c:pt idx="397">
                  <c:v>2.7075514874141868E-2</c:v>
                </c:pt>
                <c:pt idx="398">
                  <c:v>2.7075514874141868E-2</c:v>
                </c:pt>
                <c:pt idx="399">
                  <c:v>2.7075514874141868E-2</c:v>
                </c:pt>
                <c:pt idx="400">
                  <c:v>2.7075514874141868E-2</c:v>
                </c:pt>
                <c:pt idx="401">
                  <c:v>2.7075514874141868E-2</c:v>
                </c:pt>
                <c:pt idx="402">
                  <c:v>2.7075514874141868E-2</c:v>
                </c:pt>
                <c:pt idx="403">
                  <c:v>2.7075514874141868E-2</c:v>
                </c:pt>
                <c:pt idx="404">
                  <c:v>2.6719258099482113E-2</c:v>
                </c:pt>
                <c:pt idx="405">
                  <c:v>2.6719258099482113E-2</c:v>
                </c:pt>
                <c:pt idx="406">
                  <c:v>2.7075514874141868E-2</c:v>
                </c:pt>
                <c:pt idx="407">
                  <c:v>2.7075514874141868E-2</c:v>
                </c:pt>
                <c:pt idx="408">
                  <c:v>2.7075514874141868E-2</c:v>
                </c:pt>
                <c:pt idx="409">
                  <c:v>2.7075514874141868E-2</c:v>
                </c:pt>
                <c:pt idx="410">
                  <c:v>2.7075514874141868E-2</c:v>
                </c:pt>
                <c:pt idx="411">
                  <c:v>2.6719258099482113E-2</c:v>
                </c:pt>
                <c:pt idx="412">
                  <c:v>2.6719258099482113E-2</c:v>
                </c:pt>
                <c:pt idx="413">
                  <c:v>2.6719258099482113E-2</c:v>
                </c:pt>
                <c:pt idx="414">
                  <c:v>2.6719258099482113E-2</c:v>
                </c:pt>
                <c:pt idx="415">
                  <c:v>2.6719258099482113E-2</c:v>
                </c:pt>
                <c:pt idx="416">
                  <c:v>2.6719258099482113E-2</c:v>
                </c:pt>
                <c:pt idx="417">
                  <c:v>2.6719258099482113E-2</c:v>
                </c:pt>
                <c:pt idx="418">
                  <c:v>2.7075514874141868E-2</c:v>
                </c:pt>
                <c:pt idx="419">
                  <c:v>2.6719258099482113E-2</c:v>
                </c:pt>
                <c:pt idx="420">
                  <c:v>2.6719258099482113E-2</c:v>
                </c:pt>
                <c:pt idx="421">
                  <c:v>2.6719258099482113E-2</c:v>
                </c:pt>
                <c:pt idx="422">
                  <c:v>2.6719258099482113E-2</c:v>
                </c:pt>
                <c:pt idx="423">
                  <c:v>2.6719258099482113E-2</c:v>
                </c:pt>
                <c:pt idx="424">
                  <c:v>2.6719258099482113E-2</c:v>
                </c:pt>
                <c:pt idx="425">
                  <c:v>2.6363001324822343E-2</c:v>
                </c:pt>
                <c:pt idx="426">
                  <c:v>2.6719258099482113E-2</c:v>
                </c:pt>
                <c:pt idx="427">
                  <c:v>2.6719258099482113E-2</c:v>
                </c:pt>
                <c:pt idx="428">
                  <c:v>2.6719258099482113E-2</c:v>
                </c:pt>
                <c:pt idx="429">
                  <c:v>2.6719258099482113E-2</c:v>
                </c:pt>
                <c:pt idx="430">
                  <c:v>2.6719258099482113E-2</c:v>
                </c:pt>
                <c:pt idx="431">
                  <c:v>2.6363001324822343E-2</c:v>
                </c:pt>
                <c:pt idx="432">
                  <c:v>2.6363001324822343E-2</c:v>
                </c:pt>
                <c:pt idx="433">
                  <c:v>2.6719258099482113E-2</c:v>
                </c:pt>
                <c:pt idx="434">
                  <c:v>2.6719258099482113E-2</c:v>
                </c:pt>
                <c:pt idx="435">
                  <c:v>2.6719258099482113E-2</c:v>
                </c:pt>
                <c:pt idx="436">
                  <c:v>2.6719258099482113E-2</c:v>
                </c:pt>
                <c:pt idx="437">
                  <c:v>2.6719258099482113E-2</c:v>
                </c:pt>
                <c:pt idx="438">
                  <c:v>2.6719258099482113E-2</c:v>
                </c:pt>
                <c:pt idx="439">
                  <c:v>2.6363001324822343E-2</c:v>
                </c:pt>
                <c:pt idx="440">
                  <c:v>2.6363001324822343E-2</c:v>
                </c:pt>
                <c:pt idx="441">
                  <c:v>2.6719258099482113E-2</c:v>
                </c:pt>
                <c:pt idx="442">
                  <c:v>2.6363001324822343E-2</c:v>
                </c:pt>
                <c:pt idx="443">
                  <c:v>2.6363001324822343E-2</c:v>
                </c:pt>
                <c:pt idx="444">
                  <c:v>2.6363001324822343E-2</c:v>
                </c:pt>
                <c:pt idx="445">
                  <c:v>2.6363001324822343E-2</c:v>
                </c:pt>
                <c:pt idx="446">
                  <c:v>2.6363001324822343E-2</c:v>
                </c:pt>
                <c:pt idx="447">
                  <c:v>2.6363001324822343E-2</c:v>
                </c:pt>
                <c:pt idx="448">
                  <c:v>2.6363001324822343E-2</c:v>
                </c:pt>
                <c:pt idx="449">
                  <c:v>2.600674455016258E-2</c:v>
                </c:pt>
                <c:pt idx="450">
                  <c:v>2.600674455016258E-2</c:v>
                </c:pt>
                <c:pt idx="451">
                  <c:v>2.600674455016258E-2</c:v>
                </c:pt>
                <c:pt idx="452">
                  <c:v>2.6363001324822343E-2</c:v>
                </c:pt>
                <c:pt idx="453">
                  <c:v>2.6363001324822343E-2</c:v>
                </c:pt>
                <c:pt idx="454">
                  <c:v>2.600674455016258E-2</c:v>
                </c:pt>
                <c:pt idx="455">
                  <c:v>2.6363001324822343E-2</c:v>
                </c:pt>
                <c:pt idx="456">
                  <c:v>2.6363001324822343E-2</c:v>
                </c:pt>
                <c:pt idx="457">
                  <c:v>2.6363001324822343E-2</c:v>
                </c:pt>
                <c:pt idx="458">
                  <c:v>2.600674455016258E-2</c:v>
                </c:pt>
                <c:pt idx="459">
                  <c:v>2.600674455016258E-2</c:v>
                </c:pt>
                <c:pt idx="460">
                  <c:v>2.600674455016258E-2</c:v>
                </c:pt>
                <c:pt idx="461">
                  <c:v>2.600674455016258E-2</c:v>
                </c:pt>
                <c:pt idx="462">
                  <c:v>2.600674455016258E-2</c:v>
                </c:pt>
                <c:pt idx="463">
                  <c:v>2.600674455016258E-2</c:v>
                </c:pt>
                <c:pt idx="464">
                  <c:v>2.600674455016258E-2</c:v>
                </c:pt>
                <c:pt idx="465">
                  <c:v>2.600674455016258E-2</c:v>
                </c:pt>
                <c:pt idx="466">
                  <c:v>2.600674455016258E-2</c:v>
                </c:pt>
                <c:pt idx="467">
                  <c:v>2.600674455016258E-2</c:v>
                </c:pt>
                <c:pt idx="468">
                  <c:v>2.600674455016258E-2</c:v>
                </c:pt>
                <c:pt idx="469">
                  <c:v>2.600674455016258E-2</c:v>
                </c:pt>
                <c:pt idx="470">
                  <c:v>2.600674455016258E-2</c:v>
                </c:pt>
                <c:pt idx="471">
                  <c:v>2.600674455016258E-2</c:v>
                </c:pt>
                <c:pt idx="472">
                  <c:v>2.5650487775502825E-2</c:v>
                </c:pt>
                <c:pt idx="473">
                  <c:v>2.600674455016258E-2</c:v>
                </c:pt>
                <c:pt idx="474">
                  <c:v>2.600674455016258E-2</c:v>
                </c:pt>
                <c:pt idx="475">
                  <c:v>2.600674455016258E-2</c:v>
                </c:pt>
                <c:pt idx="476">
                  <c:v>2.600674455016258E-2</c:v>
                </c:pt>
                <c:pt idx="477">
                  <c:v>2.600674455016258E-2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F-453F-807C-8AAEC56E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0216"/>
        <c:axId val="407220872"/>
      </c:scatterChart>
      <c:valAx>
        <c:axId val="40722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20872"/>
        <c:crosses val="autoZero"/>
        <c:crossBetween val="midCat"/>
      </c:valAx>
      <c:valAx>
        <c:axId val="4072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2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Занятая</a:t>
            </a:r>
            <a:r>
              <a:rPr lang="ru-RU" baseline="0"/>
              <a:t> площадь от температуры</a:t>
            </a:r>
            <a:endParaRPr lang="en-US" baseline="0"/>
          </a:p>
          <a:p>
            <a:pPr>
              <a:defRPr/>
            </a:pPr>
            <a:r>
              <a:rPr lang="en-US" baseline="0"/>
              <a:t>(1-theta)*S, </a:t>
            </a:r>
            <a:r>
              <a:rPr lang="ru-RU" baseline="0"/>
              <a:t>см2 от </a:t>
            </a:r>
            <a:r>
              <a:rPr lang="en-US" baseline="0"/>
              <a:t>T, K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'ртшники эксперимент после нас'!$F$2:$F$479</c:f>
              <c:numCache>
                <c:formatCode>General</c:formatCode>
                <c:ptCount val="478"/>
                <c:pt idx="0">
                  <c:v>376.9</c:v>
                </c:pt>
                <c:pt idx="1">
                  <c:v>376.9</c:v>
                </c:pt>
                <c:pt idx="2">
                  <c:v>376.9</c:v>
                </c:pt>
                <c:pt idx="3">
                  <c:v>376.9</c:v>
                </c:pt>
                <c:pt idx="4">
                  <c:v>376.8</c:v>
                </c:pt>
                <c:pt idx="5">
                  <c:v>376.8</c:v>
                </c:pt>
                <c:pt idx="6">
                  <c:v>376.8</c:v>
                </c:pt>
                <c:pt idx="7">
                  <c:v>376.7</c:v>
                </c:pt>
                <c:pt idx="8">
                  <c:v>376.7</c:v>
                </c:pt>
                <c:pt idx="9">
                  <c:v>376.7</c:v>
                </c:pt>
                <c:pt idx="10">
                  <c:v>376.5</c:v>
                </c:pt>
                <c:pt idx="11">
                  <c:v>376.5</c:v>
                </c:pt>
                <c:pt idx="12">
                  <c:v>376.5</c:v>
                </c:pt>
                <c:pt idx="13">
                  <c:v>376.3</c:v>
                </c:pt>
                <c:pt idx="14">
                  <c:v>376.3</c:v>
                </c:pt>
                <c:pt idx="15">
                  <c:v>376.3</c:v>
                </c:pt>
                <c:pt idx="16">
                  <c:v>376</c:v>
                </c:pt>
                <c:pt idx="17">
                  <c:v>376</c:v>
                </c:pt>
                <c:pt idx="18">
                  <c:v>376</c:v>
                </c:pt>
                <c:pt idx="19">
                  <c:v>376</c:v>
                </c:pt>
                <c:pt idx="20">
                  <c:v>375.8</c:v>
                </c:pt>
                <c:pt idx="21">
                  <c:v>375.8</c:v>
                </c:pt>
                <c:pt idx="22">
                  <c:v>375.8</c:v>
                </c:pt>
                <c:pt idx="23">
                  <c:v>375.5</c:v>
                </c:pt>
                <c:pt idx="24">
                  <c:v>375.5</c:v>
                </c:pt>
                <c:pt idx="25">
                  <c:v>375.5</c:v>
                </c:pt>
                <c:pt idx="26">
                  <c:v>375.1</c:v>
                </c:pt>
                <c:pt idx="27">
                  <c:v>375.1</c:v>
                </c:pt>
                <c:pt idx="28">
                  <c:v>375.1</c:v>
                </c:pt>
                <c:pt idx="29">
                  <c:v>374.7</c:v>
                </c:pt>
                <c:pt idx="30">
                  <c:v>374.7</c:v>
                </c:pt>
                <c:pt idx="31">
                  <c:v>374.7</c:v>
                </c:pt>
                <c:pt idx="32">
                  <c:v>374.3</c:v>
                </c:pt>
                <c:pt idx="33">
                  <c:v>374.3</c:v>
                </c:pt>
                <c:pt idx="34">
                  <c:v>374.3</c:v>
                </c:pt>
                <c:pt idx="35">
                  <c:v>374.3</c:v>
                </c:pt>
                <c:pt idx="36">
                  <c:v>373.9</c:v>
                </c:pt>
                <c:pt idx="37">
                  <c:v>373.9</c:v>
                </c:pt>
                <c:pt idx="38">
                  <c:v>373.9</c:v>
                </c:pt>
                <c:pt idx="39">
                  <c:v>373.4</c:v>
                </c:pt>
                <c:pt idx="40">
                  <c:v>373.4</c:v>
                </c:pt>
                <c:pt idx="41">
                  <c:v>373.4</c:v>
                </c:pt>
                <c:pt idx="42">
                  <c:v>373</c:v>
                </c:pt>
                <c:pt idx="43">
                  <c:v>373</c:v>
                </c:pt>
                <c:pt idx="44">
                  <c:v>373</c:v>
                </c:pt>
                <c:pt idx="45">
                  <c:v>372.6</c:v>
                </c:pt>
                <c:pt idx="46">
                  <c:v>372.6</c:v>
                </c:pt>
                <c:pt idx="47">
                  <c:v>372.6</c:v>
                </c:pt>
                <c:pt idx="48">
                  <c:v>372.1</c:v>
                </c:pt>
                <c:pt idx="49">
                  <c:v>372.1</c:v>
                </c:pt>
                <c:pt idx="50">
                  <c:v>372.1</c:v>
                </c:pt>
                <c:pt idx="51">
                  <c:v>372.1</c:v>
                </c:pt>
                <c:pt idx="52">
                  <c:v>371.6</c:v>
                </c:pt>
                <c:pt idx="53">
                  <c:v>371.6</c:v>
                </c:pt>
                <c:pt idx="54">
                  <c:v>371.6</c:v>
                </c:pt>
                <c:pt idx="55">
                  <c:v>371.1</c:v>
                </c:pt>
                <c:pt idx="56">
                  <c:v>371.1</c:v>
                </c:pt>
                <c:pt idx="57">
                  <c:v>371.1</c:v>
                </c:pt>
                <c:pt idx="58">
                  <c:v>370.6</c:v>
                </c:pt>
                <c:pt idx="59">
                  <c:v>370.6</c:v>
                </c:pt>
                <c:pt idx="60">
                  <c:v>370.6</c:v>
                </c:pt>
                <c:pt idx="61">
                  <c:v>370</c:v>
                </c:pt>
                <c:pt idx="62">
                  <c:v>370</c:v>
                </c:pt>
                <c:pt idx="63">
                  <c:v>370</c:v>
                </c:pt>
                <c:pt idx="64">
                  <c:v>369.4</c:v>
                </c:pt>
                <c:pt idx="65">
                  <c:v>369.4</c:v>
                </c:pt>
                <c:pt idx="66">
                  <c:v>369.4</c:v>
                </c:pt>
                <c:pt idx="67">
                  <c:v>369.4</c:v>
                </c:pt>
                <c:pt idx="68">
                  <c:v>368.8</c:v>
                </c:pt>
                <c:pt idx="69">
                  <c:v>368.8</c:v>
                </c:pt>
                <c:pt idx="70">
                  <c:v>368.8</c:v>
                </c:pt>
                <c:pt idx="71">
                  <c:v>368.2</c:v>
                </c:pt>
                <c:pt idx="72">
                  <c:v>368.2</c:v>
                </c:pt>
                <c:pt idx="73">
                  <c:v>368.2</c:v>
                </c:pt>
                <c:pt idx="74">
                  <c:v>367.5</c:v>
                </c:pt>
                <c:pt idx="75">
                  <c:v>367.5</c:v>
                </c:pt>
                <c:pt idx="76">
                  <c:v>367.5</c:v>
                </c:pt>
                <c:pt idx="77">
                  <c:v>367</c:v>
                </c:pt>
                <c:pt idx="78">
                  <c:v>367</c:v>
                </c:pt>
                <c:pt idx="79">
                  <c:v>367</c:v>
                </c:pt>
                <c:pt idx="80">
                  <c:v>366.4</c:v>
                </c:pt>
                <c:pt idx="81">
                  <c:v>366.4</c:v>
                </c:pt>
                <c:pt idx="82">
                  <c:v>366.4</c:v>
                </c:pt>
                <c:pt idx="83">
                  <c:v>366.4</c:v>
                </c:pt>
                <c:pt idx="84">
                  <c:v>365.9</c:v>
                </c:pt>
                <c:pt idx="85">
                  <c:v>365.9</c:v>
                </c:pt>
                <c:pt idx="86">
                  <c:v>365.9</c:v>
                </c:pt>
                <c:pt idx="87">
                  <c:v>365.3</c:v>
                </c:pt>
                <c:pt idx="88">
                  <c:v>365.3</c:v>
                </c:pt>
                <c:pt idx="89">
                  <c:v>365.3</c:v>
                </c:pt>
                <c:pt idx="90">
                  <c:v>364.8</c:v>
                </c:pt>
                <c:pt idx="91">
                  <c:v>364.8</c:v>
                </c:pt>
                <c:pt idx="92">
                  <c:v>364.8</c:v>
                </c:pt>
                <c:pt idx="93">
                  <c:v>364.2</c:v>
                </c:pt>
                <c:pt idx="94">
                  <c:v>364.2</c:v>
                </c:pt>
                <c:pt idx="95">
                  <c:v>364.2</c:v>
                </c:pt>
                <c:pt idx="96">
                  <c:v>363.6</c:v>
                </c:pt>
                <c:pt idx="97">
                  <c:v>363.6</c:v>
                </c:pt>
                <c:pt idx="98">
                  <c:v>363.6</c:v>
                </c:pt>
                <c:pt idx="99">
                  <c:v>363.6</c:v>
                </c:pt>
                <c:pt idx="100">
                  <c:v>362.9</c:v>
                </c:pt>
                <c:pt idx="101">
                  <c:v>362.9</c:v>
                </c:pt>
                <c:pt idx="102">
                  <c:v>362.9</c:v>
                </c:pt>
                <c:pt idx="103">
                  <c:v>362.4</c:v>
                </c:pt>
                <c:pt idx="104">
                  <c:v>362.4</c:v>
                </c:pt>
                <c:pt idx="105">
                  <c:v>362.4</c:v>
                </c:pt>
                <c:pt idx="106">
                  <c:v>361.8</c:v>
                </c:pt>
                <c:pt idx="107">
                  <c:v>361.8</c:v>
                </c:pt>
                <c:pt idx="108">
                  <c:v>361.8</c:v>
                </c:pt>
                <c:pt idx="109">
                  <c:v>361.2</c:v>
                </c:pt>
                <c:pt idx="110">
                  <c:v>361.2</c:v>
                </c:pt>
                <c:pt idx="111">
                  <c:v>361.2</c:v>
                </c:pt>
                <c:pt idx="112">
                  <c:v>360.6</c:v>
                </c:pt>
                <c:pt idx="113">
                  <c:v>360.6</c:v>
                </c:pt>
                <c:pt idx="114">
                  <c:v>360.6</c:v>
                </c:pt>
                <c:pt idx="115">
                  <c:v>360.6</c:v>
                </c:pt>
                <c:pt idx="116">
                  <c:v>360.1</c:v>
                </c:pt>
                <c:pt idx="117">
                  <c:v>360.1</c:v>
                </c:pt>
                <c:pt idx="118">
                  <c:v>360.1</c:v>
                </c:pt>
                <c:pt idx="119">
                  <c:v>359.6</c:v>
                </c:pt>
                <c:pt idx="120">
                  <c:v>359.6</c:v>
                </c:pt>
                <c:pt idx="121">
                  <c:v>359.6</c:v>
                </c:pt>
                <c:pt idx="122">
                  <c:v>359.1</c:v>
                </c:pt>
                <c:pt idx="123">
                  <c:v>359.1</c:v>
                </c:pt>
                <c:pt idx="124">
                  <c:v>359.1</c:v>
                </c:pt>
                <c:pt idx="125">
                  <c:v>358.6</c:v>
                </c:pt>
                <c:pt idx="126">
                  <c:v>358.6</c:v>
                </c:pt>
                <c:pt idx="127">
                  <c:v>358.6</c:v>
                </c:pt>
                <c:pt idx="128">
                  <c:v>358.2</c:v>
                </c:pt>
                <c:pt idx="129">
                  <c:v>358.2</c:v>
                </c:pt>
                <c:pt idx="130">
                  <c:v>358.2</c:v>
                </c:pt>
                <c:pt idx="131">
                  <c:v>358.2</c:v>
                </c:pt>
                <c:pt idx="132">
                  <c:v>357.7</c:v>
                </c:pt>
                <c:pt idx="133">
                  <c:v>357.7</c:v>
                </c:pt>
                <c:pt idx="134">
                  <c:v>357.7</c:v>
                </c:pt>
                <c:pt idx="135">
                  <c:v>357.2</c:v>
                </c:pt>
                <c:pt idx="136">
                  <c:v>357.2</c:v>
                </c:pt>
                <c:pt idx="137">
                  <c:v>357.2</c:v>
                </c:pt>
                <c:pt idx="138">
                  <c:v>356.7</c:v>
                </c:pt>
                <c:pt idx="139">
                  <c:v>356.7</c:v>
                </c:pt>
                <c:pt idx="140">
                  <c:v>356.7</c:v>
                </c:pt>
                <c:pt idx="141">
                  <c:v>356.3</c:v>
                </c:pt>
                <c:pt idx="142">
                  <c:v>356.3</c:v>
                </c:pt>
                <c:pt idx="143">
                  <c:v>356.3</c:v>
                </c:pt>
                <c:pt idx="144">
                  <c:v>355.8</c:v>
                </c:pt>
                <c:pt idx="145">
                  <c:v>355.8</c:v>
                </c:pt>
                <c:pt idx="146">
                  <c:v>355.8</c:v>
                </c:pt>
                <c:pt idx="147">
                  <c:v>355.8</c:v>
                </c:pt>
                <c:pt idx="148">
                  <c:v>355.3</c:v>
                </c:pt>
                <c:pt idx="149">
                  <c:v>355.3</c:v>
                </c:pt>
                <c:pt idx="150">
                  <c:v>355.3</c:v>
                </c:pt>
                <c:pt idx="151">
                  <c:v>354.9</c:v>
                </c:pt>
                <c:pt idx="152">
                  <c:v>354.9</c:v>
                </c:pt>
                <c:pt idx="153">
                  <c:v>354.9</c:v>
                </c:pt>
                <c:pt idx="154">
                  <c:v>354.4</c:v>
                </c:pt>
                <c:pt idx="155">
                  <c:v>354.4</c:v>
                </c:pt>
                <c:pt idx="156">
                  <c:v>354.4</c:v>
                </c:pt>
                <c:pt idx="157">
                  <c:v>353.9</c:v>
                </c:pt>
                <c:pt idx="158">
                  <c:v>353.9</c:v>
                </c:pt>
                <c:pt idx="159">
                  <c:v>353.9</c:v>
                </c:pt>
                <c:pt idx="160">
                  <c:v>353.4</c:v>
                </c:pt>
                <c:pt idx="161">
                  <c:v>353.4</c:v>
                </c:pt>
                <c:pt idx="162">
                  <c:v>353.4</c:v>
                </c:pt>
                <c:pt idx="163">
                  <c:v>353.4</c:v>
                </c:pt>
                <c:pt idx="164">
                  <c:v>352.9</c:v>
                </c:pt>
                <c:pt idx="165">
                  <c:v>352.9</c:v>
                </c:pt>
                <c:pt idx="166">
                  <c:v>352.9</c:v>
                </c:pt>
                <c:pt idx="167">
                  <c:v>352.5</c:v>
                </c:pt>
                <c:pt idx="168">
                  <c:v>352.5</c:v>
                </c:pt>
                <c:pt idx="169">
                  <c:v>352.5</c:v>
                </c:pt>
                <c:pt idx="170">
                  <c:v>352</c:v>
                </c:pt>
                <c:pt idx="171">
                  <c:v>352</c:v>
                </c:pt>
                <c:pt idx="172">
                  <c:v>352</c:v>
                </c:pt>
                <c:pt idx="173">
                  <c:v>351.6</c:v>
                </c:pt>
                <c:pt idx="174">
                  <c:v>351.6</c:v>
                </c:pt>
                <c:pt idx="175">
                  <c:v>351.6</c:v>
                </c:pt>
                <c:pt idx="176">
                  <c:v>351.2</c:v>
                </c:pt>
                <c:pt idx="177">
                  <c:v>351.2</c:v>
                </c:pt>
                <c:pt idx="178">
                  <c:v>351.2</c:v>
                </c:pt>
                <c:pt idx="179">
                  <c:v>351.2</c:v>
                </c:pt>
                <c:pt idx="180">
                  <c:v>350.9</c:v>
                </c:pt>
                <c:pt idx="181">
                  <c:v>350.9</c:v>
                </c:pt>
                <c:pt idx="182">
                  <c:v>350.9</c:v>
                </c:pt>
                <c:pt idx="183">
                  <c:v>350.5</c:v>
                </c:pt>
                <c:pt idx="184">
                  <c:v>350.5</c:v>
                </c:pt>
                <c:pt idx="185">
                  <c:v>350.5</c:v>
                </c:pt>
                <c:pt idx="186">
                  <c:v>350.1</c:v>
                </c:pt>
                <c:pt idx="187">
                  <c:v>350.1</c:v>
                </c:pt>
                <c:pt idx="188">
                  <c:v>350.1</c:v>
                </c:pt>
                <c:pt idx="189">
                  <c:v>349.7</c:v>
                </c:pt>
                <c:pt idx="190">
                  <c:v>349.7</c:v>
                </c:pt>
                <c:pt idx="191">
                  <c:v>349.7</c:v>
                </c:pt>
                <c:pt idx="192">
                  <c:v>349.4</c:v>
                </c:pt>
                <c:pt idx="193">
                  <c:v>349.4</c:v>
                </c:pt>
                <c:pt idx="194">
                  <c:v>349.4</c:v>
                </c:pt>
                <c:pt idx="195">
                  <c:v>349.4</c:v>
                </c:pt>
                <c:pt idx="196">
                  <c:v>349</c:v>
                </c:pt>
                <c:pt idx="197">
                  <c:v>349</c:v>
                </c:pt>
                <c:pt idx="198">
                  <c:v>349</c:v>
                </c:pt>
                <c:pt idx="199">
                  <c:v>348.7</c:v>
                </c:pt>
                <c:pt idx="200">
                  <c:v>348.7</c:v>
                </c:pt>
                <c:pt idx="201">
                  <c:v>348.7</c:v>
                </c:pt>
                <c:pt idx="202">
                  <c:v>348.3</c:v>
                </c:pt>
                <c:pt idx="203">
                  <c:v>348.3</c:v>
                </c:pt>
                <c:pt idx="204">
                  <c:v>348.3</c:v>
                </c:pt>
                <c:pt idx="205">
                  <c:v>347.9</c:v>
                </c:pt>
                <c:pt idx="206">
                  <c:v>347.9</c:v>
                </c:pt>
                <c:pt idx="207">
                  <c:v>347.9</c:v>
                </c:pt>
                <c:pt idx="208">
                  <c:v>347.5</c:v>
                </c:pt>
                <c:pt idx="209">
                  <c:v>347.5</c:v>
                </c:pt>
                <c:pt idx="210">
                  <c:v>347.5</c:v>
                </c:pt>
                <c:pt idx="211">
                  <c:v>347.5</c:v>
                </c:pt>
                <c:pt idx="212">
                  <c:v>347.1</c:v>
                </c:pt>
                <c:pt idx="213">
                  <c:v>347.1</c:v>
                </c:pt>
                <c:pt idx="214">
                  <c:v>347.1</c:v>
                </c:pt>
                <c:pt idx="215">
                  <c:v>346.8</c:v>
                </c:pt>
                <c:pt idx="216">
                  <c:v>346.8</c:v>
                </c:pt>
                <c:pt idx="217">
                  <c:v>346.8</c:v>
                </c:pt>
                <c:pt idx="218">
                  <c:v>346.4</c:v>
                </c:pt>
                <c:pt idx="219">
                  <c:v>346.4</c:v>
                </c:pt>
                <c:pt idx="220">
                  <c:v>346.4</c:v>
                </c:pt>
                <c:pt idx="221">
                  <c:v>346</c:v>
                </c:pt>
                <c:pt idx="222">
                  <c:v>346</c:v>
                </c:pt>
                <c:pt idx="223">
                  <c:v>346</c:v>
                </c:pt>
                <c:pt idx="224">
                  <c:v>345.7</c:v>
                </c:pt>
                <c:pt idx="225">
                  <c:v>345.7</c:v>
                </c:pt>
                <c:pt idx="226">
                  <c:v>345.7</c:v>
                </c:pt>
                <c:pt idx="227">
                  <c:v>345.7</c:v>
                </c:pt>
                <c:pt idx="228">
                  <c:v>345.3</c:v>
                </c:pt>
                <c:pt idx="229">
                  <c:v>345.3</c:v>
                </c:pt>
                <c:pt idx="230">
                  <c:v>345.3</c:v>
                </c:pt>
                <c:pt idx="231">
                  <c:v>345</c:v>
                </c:pt>
                <c:pt idx="232">
                  <c:v>345</c:v>
                </c:pt>
                <c:pt idx="233">
                  <c:v>345</c:v>
                </c:pt>
                <c:pt idx="234">
                  <c:v>344.7</c:v>
                </c:pt>
                <c:pt idx="235">
                  <c:v>344.7</c:v>
                </c:pt>
                <c:pt idx="236">
                  <c:v>344.7</c:v>
                </c:pt>
                <c:pt idx="237">
                  <c:v>344.4</c:v>
                </c:pt>
                <c:pt idx="238">
                  <c:v>344.4</c:v>
                </c:pt>
                <c:pt idx="239">
                  <c:v>344.4</c:v>
                </c:pt>
                <c:pt idx="240">
                  <c:v>344</c:v>
                </c:pt>
                <c:pt idx="241">
                  <c:v>344</c:v>
                </c:pt>
                <c:pt idx="242">
                  <c:v>344</c:v>
                </c:pt>
                <c:pt idx="243">
                  <c:v>344</c:v>
                </c:pt>
                <c:pt idx="244">
                  <c:v>343.7</c:v>
                </c:pt>
                <c:pt idx="245">
                  <c:v>343.7</c:v>
                </c:pt>
                <c:pt idx="246">
                  <c:v>343.7</c:v>
                </c:pt>
                <c:pt idx="247">
                  <c:v>343.4</c:v>
                </c:pt>
                <c:pt idx="248">
                  <c:v>343.4</c:v>
                </c:pt>
                <c:pt idx="249">
                  <c:v>343.4</c:v>
                </c:pt>
                <c:pt idx="250">
                  <c:v>343.1</c:v>
                </c:pt>
                <c:pt idx="251">
                  <c:v>343.1</c:v>
                </c:pt>
                <c:pt idx="252">
                  <c:v>343.1</c:v>
                </c:pt>
                <c:pt idx="253">
                  <c:v>342.9</c:v>
                </c:pt>
                <c:pt idx="254">
                  <c:v>342.9</c:v>
                </c:pt>
                <c:pt idx="255">
                  <c:v>342.9</c:v>
                </c:pt>
                <c:pt idx="256">
                  <c:v>342.6</c:v>
                </c:pt>
                <c:pt idx="257">
                  <c:v>342.6</c:v>
                </c:pt>
                <c:pt idx="258">
                  <c:v>342.6</c:v>
                </c:pt>
                <c:pt idx="259">
                  <c:v>342.6</c:v>
                </c:pt>
                <c:pt idx="260">
                  <c:v>342.3</c:v>
                </c:pt>
                <c:pt idx="261">
                  <c:v>342.3</c:v>
                </c:pt>
                <c:pt idx="262">
                  <c:v>342.3</c:v>
                </c:pt>
                <c:pt idx="263">
                  <c:v>342</c:v>
                </c:pt>
                <c:pt idx="264">
                  <c:v>342</c:v>
                </c:pt>
                <c:pt idx="265">
                  <c:v>342</c:v>
                </c:pt>
                <c:pt idx="266">
                  <c:v>341.7</c:v>
                </c:pt>
                <c:pt idx="267">
                  <c:v>341.7</c:v>
                </c:pt>
                <c:pt idx="268">
                  <c:v>341.7</c:v>
                </c:pt>
                <c:pt idx="269">
                  <c:v>341.4</c:v>
                </c:pt>
                <c:pt idx="270">
                  <c:v>341.4</c:v>
                </c:pt>
                <c:pt idx="271">
                  <c:v>341.4</c:v>
                </c:pt>
                <c:pt idx="272">
                  <c:v>341.2</c:v>
                </c:pt>
                <c:pt idx="273">
                  <c:v>341.2</c:v>
                </c:pt>
                <c:pt idx="274">
                  <c:v>341.2</c:v>
                </c:pt>
                <c:pt idx="275">
                  <c:v>341.2</c:v>
                </c:pt>
                <c:pt idx="276">
                  <c:v>340.9</c:v>
                </c:pt>
                <c:pt idx="277">
                  <c:v>340.9</c:v>
                </c:pt>
                <c:pt idx="278">
                  <c:v>340.9</c:v>
                </c:pt>
                <c:pt idx="279">
                  <c:v>340.6</c:v>
                </c:pt>
                <c:pt idx="280">
                  <c:v>340.6</c:v>
                </c:pt>
                <c:pt idx="281">
                  <c:v>340.6</c:v>
                </c:pt>
                <c:pt idx="282">
                  <c:v>340.3</c:v>
                </c:pt>
                <c:pt idx="283">
                  <c:v>340.3</c:v>
                </c:pt>
                <c:pt idx="284">
                  <c:v>340.3</c:v>
                </c:pt>
                <c:pt idx="285">
                  <c:v>340.1</c:v>
                </c:pt>
                <c:pt idx="286">
                  <c:v>340.1</c:v>
                </c:pt>
                <c:pt idx="287">
                  <c:v>340.1</c:v>
                </c:pt>
                <c:pt idx="288">
                  <c:v>339.8</c:v>
                </c:pt>
                <c:pt idx="289">
                  <c:v>339.8</c:v>
                </c:pt>
                <c:pt idx="290">
                  <c:v>339.8</c:v>
                </c:pt>
                <c:pt idx="291">
                  <c:v>339.8</c:v>
                </c:pt>
                <c:pt idx="292">
                  <c:v>339.5</c:v>
                </c:pt>
                <c:pt idx="293">
                  <c:v>339.5</c:v>
                </c:pt>
                <c:pt idx="294">
                  <c:v>339.5</c:v>
                </c:pt>
                <c:pt idx="295">
                  <c:v>339.3</c:v>
                </c:pt>
                <c:pt idx="296">
                  <c:v>339.3</c:v>
                </c:pt>
                <c:pt idx="297">
                  <c:v>339.3</c:v>
                </c:pt>
                <c:pt idx="298">
                  <c:v>339</c:v>
                </c:pt>
                <c:pt idx="299">
                  <c:v>339</c:v>
                </c:pt>
                <c:pt idx="300">
                  <c:v>339</c:v>
                </c:pt>
                <c:pt idx="301">
                  <c:v>338.8</c:v>
                </c:pt>
                <c:pt idx="302">
                  <c:v>338.8</c:v>
                </c:pt>
                <c:pt idx="303">
                  <c:v>338.8</c:v>
                </c:pt>
                <c:pt idx="304">
                  <c:v>338.5</c:v>
                </c:pt>
                <c:pt idx="305">
                  <c:v>338.5</c:v>
                </c:pt>
                <c:pt idx="306">
                  <c:v>338.5</c:v>
                </c:pt>
                <c:pt idx="307">
                  <c:v>338.5</c:v>
                </c:pt>
                <c:pt idx="308">
                  <c:v>338.2</c:v>
                </c:pt>
                <c:pt idx="309">
                  <c:v>338.2</c:v>
                </c:pt>
                <c:pt idx="310">
                  <c:v>338.2</c:v>
                </c:pt>
                <c:pt idx="311">
                  <c:v>337.9</c:v>
                </c:pt>
                <c:pt idx="312">
                  <c:v>337.9</c:v>
                </c:pt>
                <c:pt idx="313">
                  <c:v>337.9</c:v>
                </c:pt>
                <c:pt idx="314">
                  <c:v>337.6</c:v>
                </c:pt>
                <c:pt idx="315">
                  <c:v>337.6</c:v>
                </c:pt>
                <c:pt idx="316">
                  <c:v>337.6</c:v>
                </c:pt>
                <c:pt idx="317">
                  <c:v>337.4</c:v>
                </c:pt>
                <c:pt idx="318">
                  <c:v>337.4</c:v>
                </c:pt>
                <c:pt idx="319">
                  <c:v>337.4</c:v>
                </c:pt>
                <c:pt idx="320">
                  <c:v>337.1</c:v>
                </c:pt>
                <c:pt idx="321">
                  <c:v>337.1</c:v>
                </c:pt>
                <c:pt idx="322">
                  <c:v>337.1</c:v>
                </c:pt>
                <c:pt idx="323">
                  <c:v>337.1</c:v>
                </c:pt>
                <c:pt idx="324">
                  <c:v>336.9</c:v>
                </c:pt>
                <c:pt idx="325">
                  <c:v>336.9</c:v>
                </c:pt>
                <c:pt idx="326">
                  <c:v>336.9</c:v>
                </c:pt>
                <c:pt idx="327">
                  <c:v>336.7</c:v>
                </c:pt>
                <c:pt idx="328">
                  <c:v>336.7</c:v>
                </c:pt>
                <c:pt idx="329">
                  <c:v>336.7</c:v>
                </c:pt>
                <c:pt idx="330">
                  <c:v>336.5</c:v>
                </c:pt>
                <c:pt idx="331">
                  <c:v>336.5</c:v>
                </c:pt>
                <c:pt idx="332">
                  <c:v>336.5</c:v>
                </c:pt>
                <c:pt idx="333">
                  <c:v>336.3</c:v>
                </c:pt>
                <c:pt idx="334">
                  <c:v>336.3</c:v>
                </c:pt>
                <c:pt idx="335">
                  <c:v>336.3</c:v>
                </c:pt>
                <c:pt idx="336">
                  <c:v>336.1</c:v>
                </c:pt>
                <c:pt idx="337">
                  <c:v>336.1</c:v>
                </c:pt>
                <c:pt idx="338">
                  <c:v>336.1</c:v>
                </c:pt>
                <c:pt idx="339">
                  <c:v>336.1</c:v>
                </c:pt>
                <c:pt idx="340">
                  <c:v>335.8</c:v>
                </c:pt>
                <c:pt idx="341">
                  <c:v>335.8</c:v>
                </c:pt>
                <c:pt idx="342">
                  <c:v>335.8</c:v>
                </c:pt>
                <c:pt idx="343">
                  <c:v>335.6</c:v>
                </c:pt>
                <c:pt idx="344">
                  <c:v>335.6</c:v>
                </c:pt>
                <c:pt idx="345">
                  <c:v>335.6</c:v>
                </c:pt>
                <c:pt idx="346">
                  <c:v>335.4</c:v>
                </c:pt>
                <c:pt idx="347">
                  <c:v>335.4</c:v>
                </c:pt>
                <c:pt idx="348">
                  <c:v>335.4</c:v>
                </c:pt>
                <c:pt idx="349">
                  <c:v>335.1</c:v>
                </c:pt>
                <c:pt idx="350">
                  <c:v>335.1</c:v>
                </c:pt>
                <c:pt idx="351">
                  <c:v>335.1</c:v>
                </c:pt>
                <c:pt idx="352">
                  <c:v>334.9</c:v>
                </c:pt>
                <c:pt idx="353">
                  <c:v>334.9</c:v>
                </c:pt>
                <c:pt idx="354">
                  <c:v>334.9</c:v>
                </c:pt>
                <c:pt idx="355">
                  <c:v>334.9</c:v>
                </c:pt>
                <c:pt idx="356">
                  <c:v>334.7</c:v>
                </c:pt>
                <c:pt idx="357">
                  <c:v>334.7</c:v>
                </c:pt>
                <c:pt idx="358">
                  <c:v>334.7</c:v>
                </c:pt>
                <c:pt idx="359">
                  <c:v>334.5</c:v>
                </c:pt>
                <c:pt idx="360">
                  <c:v>334.5</c:v>
                </c:pt>
                <c:pt idx="361">
                  <c:v>334.5</c:v>
                </c:pt>
                <c:pt idx="362">
                  <c:v>334.3</c:v>
                </c:pt>
                <c:pt idx="363">
                  <c:v>334.3</c:v>
                </c:pt>
                <c:pt idx="364">
                  <c:v>334.3</c:v>
                </c:pt>
                <c:pt idx="365">
                  <c:v>334.1</c:v>
                </c:pt>
                <c:pt idx="366">
                  <c:v>334.1</c:v>
                </c:pt>
                <c:pt idx="367">
                  <c:v>334.1</c:v>
                </c:pt>
                <c:pt idx="368">
                  <c:v>333.9</c:v>
                </c:pt>
                <c:pt idx="369">
                  <c:v>333.9</c:v>
                </c:pt>
                <c:pt idx="370">
                  <c:v>333.9</c:v>
                </c:pt>
                <c:pt idx="371">
                  <c:v>333.9</c:v>
                </c:pt>
                <c:pt idx="372">
                  <c:v>333.7</c:v>
                </c:pt>
                <c:pt idx="373">
                  <c:v>333.7</c:v>
                </c:pt>
                <c:pt idx="374">
                  <c:v>333.7</c:v>
                </c:pt>
                <c:pt idx="375">
                  <c:v>333.4</c:v>
                </c:pt>
                <c:pt idx="376">
                  <c:v>333.4</c:v>
                </c:pt>
                <c:pt idx="377">
                  <c:v>333.4</c:v>
                </c:pt>
                <c:pt idx="378">
                  <c:v>333.2</c:v>
                </c:pt>
                <c:pt idx="379">
                  <c:v>333.2</c:v>
                </c:pt>
                <c:pt idx="380">
                  <c:v>333.2</c:v>
                </c:pt>
                <c:pt idx="381">
                  <c:v>333.1</c:v>
                </c:pt>
                <c:pt idx="382">
                  <c:v>333.1</c:v>
                </c:pt>
                <c:pt idx="383">
                  <c:v>333.1</c:v>
                </c:pt>
                <c:pt idx="384">
                  <c:v>332.9</c:v>
                </c:pt>
                <c:pt idx="385">
                  <c:v>332.9</c:v>
                </c:pt>
                <c:pt idx="386">
                  <c:v>332.9</c:v>
                </c:pt>
                <c:pt idx="387">
                  <c:v>332.9</c:v>
                </c:pt>
                <c:pt idx="388">
                  <c:v>332.7</c:v>
                </c:pt>
                <c:pt idx="389">
                  <c:v>332.7</c:v>
                </c:pt>
                <c:pt idx="390">
                  <c:v>332.7</c:v>
                </c:pt>
                <c:pt idx="391">
                  <c:v>332.5</c:v>
                </c:pt>
                <c:pt idx="392">
                  <c:v>332.5</c:v>
                </c:pt>
                <c:pt idx="393">
                  <c:v>332.5</c:v>
                </c:pt>
                <c:pt idx="394">
                  <c:v>332.4</c:v>
                </c:pt>
                <c:pt idx="395">
                  <c:v>332.4</c:v>
                </c:pt>
                <c:pt idx="396">
                  <c:v>332.4</c:v>
                </c:pt>
                <c:pt idx="397">
                  <c:v>332.2</c:v>
                </c:pt>
                <c:pt idx="398">
                  <c:v>332.2</c:v>
                </c:pt>
                <c:pt idx="399">
                  <c:v>332.2</c:v>
                </c:pt>
                <c:pt idx="400">
                  <c:v>332</c:v>
                </c:pt>
                <c:pt idx="401">
                  <c:v>332</c:v>
                </c:pt>
                <c:pt idx="402">
                  <c:v>332</c:v>
                </c:pt>
                <c:pt idx="403">
                  <c:v>332</c:v>
                </c:pt>
                <c:pt idx="404">
                  <c:v>331.8</c:v>
                </c:pt>
                <c:pt idx="405">
                  <c:v>331.8</c:v>
                </c:pt>
                <c:pt idx="406">
                  <c:v>331.8</c:v>
                </c:pt>
                <c:pt idx="407">
                  <c:v>331.7</c:v>
                </c:pt>
                <c:pt idx="408">
                  <c:v>331.7</c:v>
                </c:pt>
                <c:pt idx="409">
                  <c:v>331.7</c:v>
                </c:pt>
                <c:pt idx="410">
                  <c:v>331.5</c:v>
                </c:pt>
                <c:pt idx="411">
                  <c:v>331.5</c:v>
                </c:pt>
                <c:pt idx="412">
                  <c:v>331.5</c:v>
                </c:pt>
                <c:pt idx="413">
                  <c:v>331.3</c:v>
                </c:pt>
                <c:pt idx="414">
                  <c:v>331.3</c:v>
                </c:pt>
                <c:pt idx="415">
                  <c:v>331.3</c:v>
                </c:pt>
                <c:pt idx="416">
                  <c:v>331.2</c:v>
                </c:pt>
                <c:pt idx="417">
                  <c:v>331.2</c:v>
                </c:pt>
                <c:pt idx="418">
                  <c:v>331.2</c:v>
                </c:pt>
                <c:pt idx="419">
                  <c:v>331.2</c:v>
                </c:pt>
                <c:pt idx="420">
                  <c:v>331.1</c:v>
                </c:pt>
                <c:pt idx="421">
                  <c:v>331.1</c:v>
                </c:pt>
                <c:pt idx="422">
                  <c:v>331.1</c:v>
                </c:pt>
                <c:pt idx="423">
                  <c:v>330.9</c:v>
                </c:pt>
                <c:pt idx="424">
                  <c:v>330.9</c:v>
                </c:pt>
                <c:pt idx="425">
                  <c:v>330.9</c:v>
                </c:pt>
                <c:pt idx="426">
                  <c:v>330.7</c:v>
                </c:pt>
                <c:pt idx="427">
                  <c:v>330.7</c:v>
                </c:pt>
                <c:pt idx="428">
                  <c:v>330.7</c:v>
                </c:pt>
                <c:pt idx="429">
                  <c:v>330.5</c:v>
                </c:pt>
                <c:pt idx="430">
                  <c:v>330.5</c:v>
                </c:pt>
                <c:pt idx="431">
                  <c:v>330.5</c:v>
                </c:pt>
                <c:pt idx="432">
                  <c:v>330.2</c:v>
                </c:pt>
                <c:pt idx="433">
                  <c:v>330.2</c:v>
                </c:pt>
                <c:pt idx="434">
                  <c:v>330.2</c:v>
                </c:pt>
                <c:pt idx="435">
                  <c:v>330.2</c:v>
                </c:pt>
                <c:pt idx="436">
                  <c:v>330</c:v>
                </c:pt>
                <c:pt idx="437">
                  <c:v>330</c:v>
                </c:pt>
                <c:pt idx="438">
                  <c:v>330</c:v>
                </c:pt>
                <c:pt idx="439">
                  <c:v>329.9</c:v>
                </c:pt>
                <c:pt idx="440">
                  <c:v>329.9</c:v>
                </c:pt>
                <c:pt idx="441">
                  <c:v>329.9</c:v>
                </c:pt>
                <c:pt idx="442">
                  <c:v>329.7</c:v>
                </c:pt>
                <c:pt idx="443">
                  <c:v>329.7</c:v>
                </c:pt>
                <c:pt idx="444">
                  <c:v>329.7</c:v>
                </c:pt>
                <c:pt idx="445">
                  <c:v>329.6</c:v>
                </c:pt>
                <c:pt idx="446">
                  <c:v>329.6</c:v>
                </c:pt>
                <c:pt idx="447">
                  <c:v>329.6</c:v>
                </c:pt>
                <c:pt idx="448">
                  <c:v>329.5</c:v>
                </c:pt>
                <c:pt idx="449">
                  <c:v>329.5</c:v>
                </c:pt>
                <c:pt idx="450">
                  <c:v>329.5</c:v>
                </c:pt>
                <c:pt idx="451">
                  <c:v>329.5</c:v>
                </c:pt>
                <c:pt idx="452">
                  <c:v>329.4</c:v>
                </c:pt>
                <c:pt idx="453">
                  <c:v>329.4</c:v>
                </c:pt>
                <c:pt idx="454">
                  <c:v>329.4</c:v>
                </c:pt>
                <c:pt idx="455">
                  <c:v>329.3</c:v>
                </c:pt>
                <c:pt idx="456">
                  <c:v>329.3</c:v>
                </c:pt>
                <c:pt idx="457">
                  <c:v>329.3</c:v>
                </c:pt>
                <c:pt idx="458">
                  <c:v>329.2</c:v>
                </c:pt>
                <c:pt idx="459">
                  <c:v>329.2</c:v>
                </c:pt>
                <c:pt idx="460">
                  <c:v>329.2</c:v>
                </c:pt>
                <c:pt idx="461">
                  <c:v>329.1</c:v>
                </c:pt>
                <c:pt idx="462">
                  <c:v>329.1</c:v>
                </c:pt>
                <c:pt idx="463">
                  <c:v>329.1</c:v>
                </c:pt>
                <c:pt idx="464">
                  <c:v>329</c:v>
                </c:pt>
                <c:pt idx="465">
                  <c:v>329</c:v>
                </c:pt>
                <c:pt idx="466">
                  <c:v>329</c:v>
                </c:pt>
                <c:pt idx="467">
                  <c:v>329</c:v>
                </c:pt>
                <c:pt idx="468">
                  <c:v>328.9</c:v>
                </c:pt>
                <c:pt idx="469">
                  <c:v>328.9</c:v>
                </c:pt>
                <c:pt idx="470">
                  <c:v>328.9</c:v>
                </c:pt>
                <c:pt idx="471">
                  <c:v>328.8</c:v>
                </c:pt>
                <c:pt idx="472">
                  <c:v>328.8</c:v>
                </c:pt>
                <c:pt idx="473">
                  <c:v>328.8</c:v>
                </c:pt>
                <c:pt idx="474">
                  <c:v>328.7</c:v>
                </c:pt>
                <c:pt idx="475">
                  <c:v>328.7</c:v>
                </c:pt>
                <c:pt idx="476">
                  <c:v>328.7</c:v>
                </c:pt>
                <c:pt idx="477">
                  <c:v>328.6</c:v>
                </c:pt>
              </c:numCache>
            </c:numRef>
          </c:xVal>
          <c:yVal>
            <c:numRef>
              <c:f>'ртшники эксперимент после нас'!$Q$2:$Q$479</c:f>
              <c:numCache>
                <c:formatCode>General</c:formatCode>
                <c:ptCount val="478"/>
                <c:pt idx="0">
                  <c:v>23.184248343972058</c:v>
                </c:pt>
                <c:pt idx="1">
                  <c:v>23.184248343972058</c:v>
                </c:pt>
                <c:pt idx="2">
                  <c:v>23.187098398169336</c:v>
                </c:pt>
                <c:pt idx="3">
                  <c:v>23.194579790437192</c:v>
                </c:pt>
                <c:pt idx="4">
                  <c:v>23.203129953029027</c:v>
                </c:pt>
                <c:pt idx="5">
                  <c:v>23.212036372395524</c:v>
                </c:pt>
                <c:pt idx="6">
                  <c:v>23.223436589184633</c:v>
                </c:pt>
                <c:pt idx="7">
                  <c:v>23.229492954353848</c:v>
                </c:pt>
                <c:pt idx="8">
                  <c:v>23.232343008551126</c:v>
                </c:pt>
                <c:pt idx="9">
                  <c:v>23.239824400818982</c:v>
                </c:pt>
                <c:pt idx="10">
                  <c:v>23.245524509213539</c:v>
                </c:pt>
                <c:pt idx="11">
                  <c:v>23.249443333734796</c:v>
                </c:pt>
                <c:pt idx="12">
                  <c:v>23.254430928580032</c:v>
                </c:pt>
                <c:pt idx="13">
                  <c:v>23.26048729374925</c:v>
                </c:pt>
                <c:pt idx="14">
                  <c:v>23.266899915693124</c:v>
                </c:pt>
                <c:pt idx="15">
                  <c:v>23.27260002408768</c:v>
                </c:pt>
                <c:pt idx="16">
                  <c:v>23.279012646031557</c:v>
                </c:pt>
                <c:pt idx="17">
                  <c:v>23.28542526797543</c:v>
                </c:pt>
                <c:pt idx="18">
                  <c:v>23.291481633144649</c:v>
                </c:pt>
                <c:pt idx="19">
                  <c:v>23.297537998313864</c:v>
                </c:pt>
                <c:pt idx="20">
                  <c:v>23.30323810670842</c:v>
                </c:pt>
                <c:pt idx="21">
                  <c:v>23.308938215102977</c:v>
                </c:pt>
                <c:pt idx="22">
                  <c:v>23.314994580272192</c:v>
                </c:pt>
                <c:pt idx="23">
                  <c:v>23.320694688666748</c:v>
                </c:pt>
                <c:pt idx="24">
                  <c:v>23.326038540286643</c:v>
                </c:pt>
                <c:pt idx="25">
                  <c:v>23.331738648681203</c:v>
                </c:pt>
                <c:pt idx="26">
                  <c:v>23.336726243526439</c:v>
                </c:pt>
                <c:pt idx="27">
                  <c:v>23.342070095146333</c:v>
                </c:pt>
                <c:pt idx="28">
                  <c:v>23.347057689991569</c:v>
                </c:pt>
                <c:pt idx="29">
                  <c:v>23.352045284836805</c:v>
                </c:pt>
                <c:pt idx="30">
                  <c:v>23.356676622907383</c:v>
                </c:pt>
                <c:pt idx="31">
                  <c:v>23.36130796097796</c:v>
                </c:pt>
                <c:pt idx="32">
                  <c:v>23.365939299048538</c:v>
                </c:pt>
                <c:pt idx="33">
                  <c:v>23.370214380344457</c:v>
                </c:pt>
                <c:pt idx="34">
                  <c:v>23.374845718415031</c:v>
                </c:pt>
                <c:pt idx="35">
                  <c:v>23.378764542936288</c:v>
                </c:pt>
                <c:pt idx="36">
                  <c:v>23.383039624232207</c:v>
                </c:pt>
                <c:pt idx="37">
                  <c:v>23.387314705528127</c:v>
                </c:pt>
                <c:pt idx="38">
                  <c:v>23.39123353004938</c:v>
                </c:pt>
                <c:pt idx="39">
                  <c:v>23.395152354570637</c:v>
                </c:pt>
                <c:pt idx="40">
                  <c:v>23.399427435866556</c:v>
                </c:pt>
                <c:pt idx="41">
                  <c:v>23.403346260387814</c:v>
                </c:pt>
                <c:pt idx="42">
                  <c:v>23.406908828134412</c:v>
                </c:pt>
                <c:pt idx="43">
                  <c:v>23.410115139106349</c:v>
                </c:pt>
                <c:pt idx="44">
                  <c:v>23.413321450078286</c:v>
                </c:pt>
                <c:pt idx="45">
                  <c:v>23.416884017824884</c:v>
                </c:pt>
                <c:pt idx="46">
                  <c:v>23.420446585571483</c:v>
                </c:pt>
                <c:pt idx="47">
                  <c:v>23.42365289654342</c:v>
                </c:pt>
                <c:pt idx="48">
                  <c:v>23.427215464290018</c:v>
                </c:pt>
                <c:pt idx="49">
                  <c:v>23.430065518487297</c:v>
                </c:pt>
                <c:pt idx="50">
                  <c:v>23.432915572684575</c:v>
                </c:pt>
                <c:pt idx="51">
                  <c:v>23.436121883656511</c:v>
                </c:pt>
                <c:pt idx="52">
                  <c:v>23.43897193785379</c:v>
                </c:pt>
                <c:pt idx="53">
                  <c:v>23.441821992051068</c:v>
                </c:pt>
                <c:pt idx="54">
                  <c:v>23.444672046248346</c:v>
                </c:pt>
                <c:pt idx="55">
                  <c:v>23.447522100445624</c:v>
                </c:pt>
                <c:pt idx="56">
                  <c:v>23.450372154642899</c:v>
                </c:pt>
                <c:pt idx="57">
                  <c:v>23.45250969529086</c:v>
                </c:pt>
                <c:pt idx="58">
                  <c:v>23.455003492713477</c:v>
                </c:pt>
                <c:pt idx="59">
                  <c:v>23.457853546910755</c:v>
                </c:pt>
                <c:pt idx="60">
                  <c:v>23.460347344333375</c:v>
                </c:pt>
                <c:pt idx="61">
                  <c:v>23.462841141755991</c:v>
                </c:pt>
                <c:pt idx="62">
                  <c:v>23.464978682403952</c:v>
                </c:pt>
                <c:pt idx="63">
                  <c:v>23.467472479826569</c:v>
                </c:pt>
                <c:pt idx="64">
                  <c:v>23.469610020474526</c:v>
                </c:pt>
                <c:pt idx="65">
                  <c:v>23.471391304347829</c:v>
                </c:pt>
                <c:pt idx="66">
                  <c:v>23.473885101770446</c:v>
                </c:pt>
                <c:pt idx="67">
                  <c:v>23.475666385643745</c:v>
                </c:pt>
                <c:pt idx="68">
                  <c:v>23.478160183066365</c:v>
                </c:pt>
                <c:pt idx="69">
                  <c:v>23.47994146693966</c:v>
                </c:pt>
                <c:pt idx="70">
                  <c:v>23.482079007587618</c:v>
                </c:pt>
                <c:pt idx="71">
                  <c:v>23.483860291460918</c:v>
                </c:pt>
                <c:pt idx="72">
                  <c:v>23.48564157533422</c:v>
                </c:pt>
                <c:pt idx="73">
                  <c:v>23.487422859207516</c:v>
                </c:pt>
                <c:pt idx="74">
                  <c:v>23.489204143080816</c:v>
                </c:pt>
                <c:pt idx="75">
                  <c:v>23.490985426954115</c:v>
                </c:pt>
                <c:pt idx="76">
                  <c:v>23.492766710827414</c:v>
                </c:pt>
                <c:pt idx="77">
                  <c:v>23.494547994700714</c:v>
                </c:pt>
                <c:pt idx="78">
                  <c:v>23.496329278574009</c:v>
                </c:pt>
                <c:pt idx="79">
                  <c:v>23.497398048897992</c:v>
                </c:pt>
                <c:pt idx="80">
                  <c:v>23.498823075996629</c:v>
                </c:pt>
                <c:pt idx="81">
                  <c:v>23.500604359869929</c:v>
                </c:pt>
                <c:pt idx="82">
                  <c:v>23.502029386968566</c:v>
                </c:pt>
                <c:pt idx="83">
                  <c:v>23.503454414067207</c:v>
                </c:pt>
                <c:pt idx="84">
                  <c:v>23.504879441165848</c:v>
                </c:pt>
                <c:pt idx="85">
                  <c:v>23.506304468264485</c:v>
                </c:pt>
                <c:pt idx="86">
                  <c:v>23.507729495363122</c:v>
                </c:pt>
                <c:pt idx="87">
                  <c:v>23.508798265687101</c:v>
                </c:pt>
                <c:pt idx="88">
                  <c:v>23.510223292785742</c:v>
                </c:pt>
                <c:pt idx="89">
                  <c:v>23.511292063109721</c:v>
                </c:pt>
                <c:pt idx="90">
                  <c:v>23.512717090208358</c:v>
                </c:pt>
                <c:pt idx="91">
                  <c:v>23.513785860532341</c:v>
                </c:pt>
                <c:pt idx="92">
                  <c:v>23.515210887630978</c:v>
                </c:pt>
                <c:pt idx="93">
                  <c:v>23.516279657954957</c:v>
                </c:pt>
                <c:pt idx="94">
                  <c:v>23.517348428278936</c:v>
                </c:pt>
                <c:pt idx="95">
                  <c:v>23.518773455377577</c:v>
                </c:pt>
                <c:pt idx="96">
                  <c:v>23.519129712152235</c:v>
                </c:pt>
                <c:pt idx="97">
                  <c:v>23.520198482476214</c:v>
                </c:pt>
                <c:pt idx="98">
                  <c:v>23.521267252800193</c:v>
                </c:pt>
                <c:pt idx="99">
                  <c:v>23.522336023124172</c:v>
                </c:pt>
                <c:pt idx="100">
                  <c:v>23.523048536673492</c:v>
                </c:pt>
                <c:pt idx="101">
                  <c:v>23.524473563772133</c:v>
                </c:pt>
                <c:pt idx="102">
                  <c:v>23.52518607732145</c:v>
                </c:pt>
                <c:pt idx="103">
                  <c:v>23.526254847645433</c:v>
                </c:pt>
                <c:pt idx="104">
                  <c:v>23.527323617969408</c:v>
                </c:pt>
                <c:pt idx="105">
                  <c:v>23.528036131518729</c:v>
                </c:pt>
                <c:pt idx="106">
                  <c:v>23.528392388293391</c:v>
                </c:pt>
                <c:pt idx="107">
                  <c:v>23.529461158617369</c:v>
                </c:pt>
                <c:pt idx="108">
                  <c:v>23.530173672166686</c:v>
                </c:pt>
                <c:pt idx="109">
                  <c:v>23.531242442490669</c:v>
                </c:pt>
                <c:pt idx="110">
                  <c:v>23.531598699265327</c:v>
                </c:pt>
                <c:pt idx="111">
                  <c:v>23.532311212814648</c:v>
                </c:pt>
                <c:pt idx="112">
                  <c:v>23.533379983138627</c:v>
                </c:pt>
                <c:pt idx="113">
                  <c:v>23.534092496687947</c:v>
                </c:pt>
                <c:pt idx="114">
                  <c:v>23.534805010237264</c:v>
                </c:pt>
                <c:pt idx="115">
                  <c:v>23.535517523786584</c:v>
                </c:pt>
                <c:pt idx="116">
                  <c:v>23.535873780561246</c:v>
                </c:pt>
                <c:pt idx="117">
                  <c:v>23.536586294110563</c:v>
                </c:pt>
                <c:pt idx="118">
                  <c:v>23.536942550885222</c:v>
                </c:pt>
                <c:pt idx="119">
                  <c:v>23.538011321209204</c:v>
                </c:pt>
                <c:pt idx="120">
                  <c:v>23.538367577983863</c:v>
                </c:pt>
                <c:pt idx="121">
                  <c:v>23.539080091533179</c:v>
                </c:pt>
                <c:pt idx="122">
                  <c:v>23.539436348307841</c:v>
                </c:pt>
                <c:pt idx="123">
                  <c:v>23.54050511863182</c:v>
                </c:pt>
                <c:pt idx="124">
                  <c:v>23.540861375406482</c:v>
                </c:pt>
                <c:pt idx="125">
                  <c:v>23.541573888955799</c:v>
                </c:pt>
                <c:pt idx="126">
                  <c:v>23.54228640250512</c:v>
                </c:pt>
                <c:pt idx="127">
                  <c:v>23.542642659279782</c:v>
                </c:pt>
                <c:pt idx="128">
                  <c:v>23.54299891605444</c:v>
                </c:pt>
                <c:pt idx="129">
                  <c:v>23.543355172829102</c:v>
                </c:pt>
                <c:pt idx="130">
                  <c:v>23.544067686378419</c:v>
                </c:pt>
                <c:pt idx="131">
                  <c:v>23.544423943153078</c:v>
                </c:pt>
                <c:pt idx="132">
                  <c:v>23.545136456702398</c:v>
                </c:pt>
                <c:pt idx="133">
                  <c:v>23.545136456702398</c:v>
                </c:pt>
                <c:pt idx="134">
                  <c:v>23.545848970251718</c:v>
                </c:pt>
                <c:pt idx="135">
                  <c:v>23.546205227026377</c:v>
                </c:pt>
                <c:pt idx="136">
                  <c:v>23.546917740575697</c:v>
                </c:pt>
                <c:pt idx="137">
                  <c:v>23.546917740575697</c:v>
                </c:pt>
                <c:pt idx="138">
                  <c:v>23.547630254125018</c:v>
                </c:pt>
                <c:pt idx="139">
                  <c:v>23.548342767674335</c:v>
                </c:pt>
                <c:pt idx="140">
                  <c:v>23.548699024448993</c:v>
                </c:pt>
                <c:pt idx="141">
                  <c:v>23.548699024448993</c:v>
                </c:pt>
                <c:pt idx="142">
                  <c:v>23.549055281223655</c:v>
                </c:pt>
                <c:pt idx="143">
                  <c:v>23.549411537998314</c:v>
                </c:pt>
                <c:pt idx="144">
                  <c:v>23.550124051547634</c:v>
                </c:pt>
                <c:pt idx="145">
                  <c:v>23.550480308322296</c:v>
                </c:pt>
                <c:pt idx="146">
                  <c:v>23.550480308322296</c:v>
                </c:pt>
                <c:pt idx="147">
                  <c:v>23.551192821871613</c:v>
                </c:pt>
                <c:pt idx="148">
                  <c:v>23.551549078646275</c:v>
                </c:pt>
                <c:pt idx="149">
                  <c:v>23.551905335420933</c:v>
                </c:pt>
                <c:pt idx="150">
                  <c:v>23.552261592195595</c:v>
                </c:pt>
                <c:pt idx="151">
                  <c:v>23.552617848970254</c:v>
                </c:pt>
                <c:pt idx="152">
                  <c:v>23.552617848970254</c:v>
                </c:pt>
                <c:pt idx="153">
                  <c:v>23.553330362519571</c:v>
                </c:pt>
                <c:pt idx="154">
                  <c:v>23.553330362519571</c:v>
                </c:pt>
                <c:pt idx="155">
                  <c:v>23.553330362519571</c:v>
                </c:pt>
                <c:pt idx="156">
                  <c:v>23.553686619294233</c:v>
                </c:pt>
                <c:pt idx="157">
                  <c:v>23.554399132843553</c:v>
                </c:pt>
                <c:pt idx="158">
                  <c:v>23.554399132843553</c:v>
                </c:pt>
                <c:pt idx="159">
                  <c:v>23.554755389618212</c:v>
                </c:pt>
                <c:pt idx="160">
                  <c:v>23.555111646392874</c:v>
                </c:pt>
                <c:pt idx="161">
                  <c:v>23.555111646392874</c:v>
                </c:pt>
                <c:pt idx="162">
                  <c:v>23.555467903167532</c:v>
                </c:pt>
                <c:pt idx="163">
                  <c:v>23.55582415994219</c:v>
                </c:pt>
                <c:pt idx="164">
                  <c:v>23.556180416716849</c:v>
                </c:pt>
                <c:pt idx="165">
                  <c:v>23.556536673491511</c:v>
                </c:pt>
                <c:pt idx="166">
                  <c:v>23.556536673491511</c:v>
                </c:pt>
                <c:pt idx="167">
                  <c:v>23.556892930266169</c:v>
                </c:pt>
                <c:pt idx="168">
                  <c:v>23.556892930266169</c:v>
                </c:pt>
                <c:pt idx="169">
                  <c:v>23.556892930266169</c:v>
                </c:pt>
                <c:pt idx="170">
                  <c:v>23.55760544381549</c:v>
                </c:pt>
                <c:pt idx="171">
                  <c:v>23.55760544381549</c:v>
                </c:pt>
                <c:pt idx="172">
                  <c:v>23.557961700590148</c:v>
                </c:pt>
                <c:pt idx="173">
                  <c:v>23.558317957364807</c:v>
                </c:pt>
                <c:pt idx="174">
                  <c:v>23.558317957364807</c:v>
                </c:pt>
                <c:pt idx="175">
                  <c:v>23.558674214139469</c:v>
                </c:pt>
                <c:pt idx="176">
                  <c:v>23.558674214139469</c:v>
                </c:pt>
                <c:pt idx="177">
                  <c:v>23.559386727688789</c:v>
                </c:pt>
                <c:pt idx="178">
                  <c:v>23.559030470914127</c:v>
                </c:pt>
                <c:pt idx="179">
                  <c:v>23.559386727688789</c:v>
                </c:pt>
                <c:pt idx="180">
                  <c:v>23.559742984463448</c:v>
                </c:pt>
                <c:pt idx="181">
                  <c:v>23.559742984463448</c:v>
                </c:pt>
                <c:pt idx="182">
                  <c:v>23.560455498012768</c:v>
                </c:pt>
                <c:pt idx="183">
                  <c:v>23.56009924123811</c:v>
                </c:pt>
                <c:pt idx="184">
                  <c:v>23.560455498012768</c:v>
                </c:pt>
                <c:pt idx="185">
                  <c:v>23.560455498012768</c:v>
                </c:pt>
                <c:pt idx="186">
                  <c:v>23.560455498012768</c:v>
                </c:pt>
                <c:pt idx="187">
                  <c:v>23.560811754787427</c:v>
                </c:pt>
                <c:pt idx="188">
                  <c:v>23.560811754787427</c:v>
                </c:pt>
                <c:pt idx="189">
                  <c:v>23.560811754787427</c:v>
                </c:pt>
                <c:pt idx="190">
                  <c:v>23.561168011562085</c:v>
                </c:pt>
                <c:pt idx="191">
                  <c:v>23.561168011562085</c:v>
                </c:pt>
                <c:pt idx="192">
                  <c:v>23.561880525111409</c:v>
                </c:pt>
                <c:pt idx="193">
                  <c:v>23.561880525111409</c:v>
                </c:pt>
                <c:pt idx="194">
                  <c:v>23.561880525111409</c:v>
                </c:pt>
                <c:pt idx="195">
                  <c:v>23.562236781886067</c:v>
                </c:pt>
                <c:pt idx="196">
                  <c:v>23.562236781886067</c:v>
                </c:pt>
                <c:pt idx="197">
                  <c:v>23.562236781886067</c:v>
                </c:pt>
                <c:pt idx="198">
                  <c:v>23.562593038660726</c:v>
                </c:pt>
                <c:pt idx="199">
                  <c:v>23.562949295435384</c:v>
                </c:pt>
                <c:pt idx="200">
                  <c:v>23.562593038660726</c:v>
                </c:pt>
                <c:pt idx="201">
                  <c:v>23.562949295435384</c:v>
                </c:pt>
                <c:pt idx="202">
                  <c:v>23.562949295435384</c:v>
                </c:pt>
                <c:pt idx="203">
                  <c:v>23.563305552210046</c:v>
                </c:pt>
                <c:pt idx="204">
                  <c:v>23.563305552210046</c:v>
                </c:pt>
                <c:pt idx="205">
                  <c:v>23.563305552210046</c:v>
                </c:pt>
                <c:pt idx="206">
                  <c:v>23.563305552210046</c:v>
                </c:pt>
                <c:pt idx="207">
                  <c:v>23.563305552210046</c:v>
                </c:pt>
                <c:pt idx="208">
                  <c:v>23.563661808984705</c:v>
                </c:pt>
                <c:pt idx="209">
                  <c:v>23.564018065759367</c:v>
                </c:pt>
                <c:pt idx="210">
                  <c:v>23.564018065759367</c:v>
                </c:pt>
                <c:pt idx="211">
                  <c:v>23.564018065759367</c:v>
                </c:pt>
                <c:pt idx="212">
                  <c:v>23.564018065759367</c:v>
                </c:pt>
                <c:pt idx="213">
                  <c:v>23.564018065759367</c:v>
                </c:pt>
                <c:pt idx="214">
                  <c:v>23.564374322534025</c:v>
                </c:pt>
                <c:pt idx="215">
                  <c:v>23.564374322534025</c:v>
                </c:pt>
                <c:pt idx="216">
                  <c:v>23.564374322534025</c:v>
                </c:pt>
                <c:pt idx="217">
                  <c:v>23.564730579308687</c:v>
                </c:pt>
                <c:pt idx="218">
                  <c:v>23.564730579308687</c:v>
                </c:pt>
                <c:pt idx="219">
                  <c:v>23.565086836083346</c:v>
                </c:pt>
                <c:pt idx="220">
                  <c:v>23.565086836083346</c:v>
                </c:pt>
                <c:pt idx="221">
                  <c:v>23.565443092858004</c:v>
                </c:pt>
                <c:pt idx="222">
                  <c:v>23.565086836083346</c:v>
                </c:pt>
                <c:pt idx="223">
                  <c:v>23.565443092858004</c:v>
                </c:pt>
                <c:pt idx="224">
                  <c:v>23.565443092858004</c:v>
                </c:pt>
                <c:pt idx="225">
                  <c:v>23.565443092858004</c:v>
                </c:pt>
                <c:pt idx="226">
                  <c:v>23.565443092858004</c:v>
                </c:pt>
                <c:pt idx="227">
                  <c:v>23.565799349632663</c:v>
                </c:pt>
                <c:pt idx="228">
                  <c:v>23.565799349632663</c:v>
                </c:pt>
                <c:pt idx="229">
                  <c:v>23.565799349632663</c:v>
                </c:pt>
                <c:pt idx="230">
                  <c:v>23.565799349632663</c:v>
                </c:pt>
                <c:pt idx="231">
                  <c:v>23.566155606407325</c:v>
                </c:pt>
                <c:pt idx="232">
                  <c:v>23.566155606407325</c:v>
                </c:pt>
                <c:pt idx="233">
                  <c:v>23.566155606407325</c:v>
                </c:pt>
                <c:pt idx="234">
                  <c:v>23.566155606407325</c:v>
                </c:pt>
                <c:pt idx="235">
                  <c:v>23.566155606407325</c:v>
                </c:pt>
                <c:pt idx="236">
                  <c:v>23.566868119956645</c:v>
                </c:pt>
                <c:pt idx="237">
                  <c:v>23.566868119956645</c:v>
                </c:pt>
                <c:pt idx="238">
                  <c:v>23.566868119956645</c:v>
                </c:pt>
                <c:pt idx="239">
                  <c:v>23.566868119956645</c:v>
                </c:pt>
                <c:pt idx="240">
                  <c:v>23.566868119956645</c:v>
                </c:pt>
                <c:pt idx="241">
                  <c:v>23.566868119956645</c:v>
                </c:pt>
                <c:pt idx="242">
                  <c:v>23.566868119956645</c:v>
                </c:pt>
                <c:pt idx="243">
                  <c:v>23.566868119956645</c:v>
                </c:pt>
                <c:pt idx="244">
                  <c:v>23.566511863181983</c:v>
                </c:pt>
                <c:pt idx="245">
                  <c:v>23.566868119956645</c:v>
                </c:pt>
                <c:pt idx="246">
                  <c:v>23.566868119956645</c:v>
                </c:pt>
                <c:pt idx="247">
                  <c:v>23.567224376731303</c:v>
                </c:pt>
                <c:pt idx="248">
                  <c:v>23.567224376731303</c:v>
                </c:pt>
                <c:pt idx="249">
                  <c:v>23.567224376731303</c:v>
                </c:pt>
                <c:pt idx="250">
                  <c:v>23.567580633505962</c:v>
                </c:pt>
                <c:pt idx="251">
                  <c:v>23.567580633505962</c:v>
                </c:pt>
                <c:pt idx="252">
                  <c:v>23.567580633505962</c:v>
                </c:pt>
                <c:pt idx="253">
                  <c:v>23.56793689028062</c:v>
                </c:pt>
                <c:pt idx="254">
                  <c:v>23.56793689028062</c:v>
                </c:pt>
                <c:pt idx="255">
                  <c:v>23.56793689028062</c:v>
                </c:pt>
                <c:pt idx="256">
                  <c:v>23.56793689028062</c:v>
                </c:pt>
                <c:pt idx="257">
                  <c:v>23.56793689028062</c:v>
                </c:pt>
                <c:pt idx="258">
                  <c:v>23.56793689028062</c:v>
                </c:pt>
                <c:pt idx="259">
                  <c:v>23.56793689028062</c:v>
                </c:pt>
                <c:pt idx="260">
                  <c:v>23.56793689028062</c:v>
                </c:pt>
                <c:pt idx="261">
                  <c:v>23.56793689028062</c:v>
                </c:pt>
                <c:pt idx="262">
                  <c:v>23.568293147055282</c:v>
                </c:pt>
                <c:pt idx="263">
                  <c:v>23.56793689028062</c:v>
                </c:pt>
                <c:pt idx="264">
                  <c:v>23.568293147055282</c:v>
                </c:pt>
                <c:pt idx="265">
                  <c:v>23.568293147055282</c:v>
                </c:pt>
                <c:pt idx="266">
                  <c:v>23.568293147055282</c:v>
                </c:pt>
                <c:pt idx="267">
                  <c:v>23.568293147055282</c:v>
                </c:pt>
                <c:pt idx="268">
                  <c:v>23.568649403829941</c:v>
                </c:pt>
                <c:pt idx="269">
                  <c:v>23.568649403829941</c:v>
                </c:pt>
                <c:pt idx="270">
                  <c:v>23.568293147055282</c:v>
                </c:pt>
                <c:pt idx="271">
                  <c:v>23.568649403829941</c:v>
                </c:pt>
                <c:pt idx="272">
                  <c:v>23.568649403829941</c:v>
                </c:pt>
                <c:pt idx="273">
                  <c:v>23.568649403829941</c:v>
                </c:pt>
                <c:pt idx="274">
                  <c:v>23.568649403829941</c:v>
                </c:pt>
                <c:pt idx="275">
                  <c:v>23.568649403829941</c:v>
                </c:pt>
                <c:pt idx="276">
                  <c:v>23.569005660604603</c:v>
                </c:pt>
                <c:pt idx="277">
                  <c:v>23.569005660604603</c:v>
                </c:pt>
                <c:pt idx="278">
                  <c:v>23.569361917379261</c:v>
                </c:pt>
                <c:pt idx="279">
                  <c:v>23.569361917379261</c:v>
                </c:pt>
                <c:pt idx="280">
                  <c:v>23.569005660604603</c:v>
                </c:pt>
                <c:pt idx="281">
                  <c:v>23.569361917379261</c:v>
                </c:pt>
                <c:pt idx="282">
                  <c:v>23.569361917379261</c:v>
                </c:pt>
                <c:pt idx="283">
                  <c:v>23.569361917379261</c:v>
                </c:pt>
                <c:pt idx="284">
                  <c:v>23.569361917379261</c:v>
                </c:pt>
                <c:pt idx="285">
                  <c:v>23.569718174153923</c:v>
                </c:pt>
                <c:pt idx="286">
                  <c:v>23.569718174153923</c:v>
                </c:pt>
                <c:pt idx="287">
                  <c:v>23.569718174153923</c:v>
                </c:pt>
                <c:pt idx="288">
                  <c:v>23.569718174153923</c:v>
                </c:pt>
                <c:pt idx="289">
                  <c:v>23.569718174153923</c:v>
                </c:pt>
                <c:pt idx="290">
                  <c:v>23.569718174153923</c:v>
                </c:pt>
                <c:pt idx="291">
                  <c:v>23.569718174153923</c:v>
                </c:pt>
                <c:pt idx="292">
                  <c:v>23.569718174153923</c:v>
                </c:pt>
                <c:pt idx="293">
                  <c:v>23.569718174153923</c:v>
                </c:pt>
                <c:pt idx="294">
                  <c:v>23.569718174153923</c:v>
                </c:pt>
                <c:pt idx="295">
                  <c:v>23.569718174153923</c:v>
                </c:pt>
                <c:pt idx="296">
                  <c:v>23.569718174153923</c:v>
                </c:pt>
                <c:pt idx="297">
                  <c:v>23.570074430928582</c:v>
                </c:pt>
                <c:pt idx="298">
                  <c:v>23.569718174153923</c:v>
                </c:pt>
                <c:pt idx="299">
                  <c:v>23.570074430928582</c:v>
                </c:pt>
                <c:pt idx="300">
                  <c:v>23.570074430928582</c:v>
                </c:pt>
                <c:pt idx="301">
                  <c:v>23.570074430928582</c:v>
                </c:pt>
                <c:pt idx="302">
                  <c:v>23.570074430928582</c:v>
                </c:pt>
                <c:pt idx="303">
                  <c:v>23.570074430928582</c:v>
                </c:pt>
                <c:pt idx="304">
                  <c:v>23.57043068770324</c:v>
                </c:pt>
                <c:pt idx="305">
                  <c:v>23.57043068770324</c:v>
                </c:pt>
                <c:pt idx="306">
                  <c:v>23.57043068770324</c:v>
                </c:pt>
                <c:pt idx="307">
                  <c:v>23.57043068770324</c:v>
                </c:pt>
                <c:pt idx="308">
                  <c:v>23.570786944477899</c:v>
                </c:pt>
                <c:pt idx="309">
                  <c:v>23.57043068770324</c:v>
                </c:pt>
                <c:pt idx="310">
                  <c:v>23.57043068770324</c:v>
                </c:pt>
                <c:pt idx="311">
                  <c:v>23.57043068770324</c:v>
                </c:pt>
                <c:pt idx="312">
                  <c:v>23.57043068770324</c:v>
                </c:pt>
                <c:pt idx="313">
                  <c:v>23.57043068770324</c:v>
                </c:pt>
                <c:pt idx="314">
                  <c:v>23.57043068770324</c:v>
                </c:pt>
                <c:pt idx="315">
                  <c:v>23.570786944477899</c:v>
                </c:pt>
                <c:pt idx="316">
                  <c:v>23.57043068770324</c:v>
                </c:pt>
                <c:pt idx="317">
                  <c:v>23.570786944477899</c:v>
                </c:pt>
                <c:pt idx="318">
                  <c:v>23.570786944477899</c:v>
                </c:pt>
                <c:pt idx="319">
                  <c:v>23.570786944477899</c:v>
                </c:pt>
                <c:pt idx="320">
                  <c:v>23.570786944477899</c:v>
                </c:pt>
                <c:pt idx="321">
                  <c:v>23.571143201252561</c:v>
                </c:pt>
                <c:pt idx="322">
                  <c:v>23.571143201252561</c:v>
                </c:pt>
                <c:pt idx="323">
                  <c:v>23.571143201252561</c:v>
                </c:pt>
                <c:pt idx="324">
                  <c:v>23.571143201252561</c:v>
                </c:pt>
                <c:pt idx="325">
                  <c:v>23.571143201252561</c:v>
                </c:pt>
                <c:pt idx="326">
                  <c:v>23.571143201252561</c:v>
                </c:pt>
                <c:pt idx="327">
                  <c:v>23.571499458027223</c:v>
                </c:pt>
                <c:pt idx="328">
                  <c:v>23.571499458027223</c:v>
                </c:pt>
                <c:pt idx="329">
                  <c:v>23.571499458027223</c:v>
                </c:pt>
                <c:pt idx="330">
                  <c:v>23.571143201252561</c:v>
                </c:pt>
                <c:pt idx="331">
                  <c:v>23.571143201252561</c:v>
                </c:pt>
                <c:pt idx="332">
                  <c:v>23.571499458027223</c:v>
                </c:pt>
                <c:pt idx="333">
                  <c:v>23.571499458027223</c:v>
                </c:pt>
                <c:pt idx="334">
                  <c:v>23.571499458027223</c:v>
                </c:pt>
                <c:pt idx="335">
                  <c:v>23.571499458027223</c:v>
                </c:pt>
                <c:pt idx="336">
                  <c:v>23.571499458027223</c:v>
                </c:pt>
                <c:pt idx="337">
                  <c:v>23.571499458027223</c:v>
                </c:pt>
                <c:pt idx="338">
                  <c:v>23.571499458027223</c:v>
                </c:pt>
                <c:pt idx="339">
                  <c:v>23.571499458027223</c:v>
                </c:pt>
                <c:pt idx="340">
                  <c:v>23.571499458027223</c:v>
                </c:pt>
                <c:pt idx="341">
                  <c:v>23.571499458027223</c:v>
                </c:pt>
                <c:pt idx="342">
                  <c:v>23.571499458027223</c:v>
                </c:pt>
                <c:pt idx="343">
                  <c:v>23.571499458027223</c:v>
                </c:pt>
                <c:pt idx="344">
                  <c:v>23.571499458027223</c:v>
                </c:pt>
                <c:pt idx="345">
                  <c:v>23.571499458027223</c:v>
                </c:pt>
                <c:pt idx="346">
                  <c:v>23.571499458027223</c:v>
                </c:pt>
                <c:pt idx="347">
                  <c:v>23.571855714801881</c:v>
                </c:pt>
                <c:pt idx="348">
                  <c:v>23.571499458027223</c:v>
                </c:pt>
                <c:pt idx="349">
                  <c:v>23.571855714801881</c:v>
                </c:pt>
                <c:pt idx="350">
                  <c:v>23.571855714801881</c:v>
                </c:pt>
                <c:pt idx="351">
                  <c:v>23.571855714801881</c:v>
                </c:pt>
                <c:pt idx="352">
                  <c:v>23.572211971576539</c:v>
                </c:pt>
                <c:pt idx="353">
                  <c:v>23.572211971576539</c:v>
                </c:pt>
                <c:pt idx="354">
                  <c:v>23.571855714801881</c:v>
                </c:pt>
                <c:pt idx="355">
                  <c:v>23.571855714801881</c:v>
                </c:pt>
                <c:pt idx="356">
                  <c:v>23.571855714801881</c:v>
                </c:pt>
                <c:pt idx="357">
                  <c:v>23.571855714801881</c:v>
                </c:pt>
                <c:pt idx="358">
                  <c:v>23.571855714801881</c:v>
                </c:pt>
                <c:pt idx="359">
                  <c:v>23.571855714801881</c:v>
                </c:pt>
                <c:pt idx="360">
                  <c:v>23.572211971576539</c:v>
                </c:pt>
                <c:pt idx="361">
                  <c:v>23.572211971576539</c:v>
                </c:pt>
                <c:pt idx="362">
                  <c:v>23.572211971576539</c:v>
                </c:pt>
                <c:pt idx="363">
                  <c:v>23.572211971576539</c:v>
                </c:pt>
                <c:pt idx="364">
                  <c:v>23.572211971576539</c:v>
                </c:pt>
                <c:pt idx="365">
                  <c:v>23.572211971576539</c:v>
                </c:pt>
                <c:pt idx="366">
                  <c:v>23.572211971576539</c:v>
                </c:pt>
                <c:pt idx="367">
                  <c:v>23.572211971576539</c:v>
                </c:pt>
                <c:pt idx="368">
                  <c:v>23.572211971576539</c:v>
                </c:pt>
                <c:pt idx="369">
                  <c:v>23.572211971576539</c:v>
                </c:pt>
                <c:pt idx="370">
                  <c:v>23.572211971576539</c:v>
                </c:pt>
                <c:pt idx="371">
                  <c:v>23.572211971576539</c:v>
                </c:pt>
                <c:pt idx="372">
                  <c:v>23.572211971576539</c:v>
                </c:pt>
                <c:pt idx="373">
                  <c:v>23.572568228351198</c:v>
                </c:pt>
                <c:pt idx="374">
                  <c:v>23.572568228351198</c:v>
                </c:pt>
                <c:pt idx="375">
                  <c:v>23.572568228351198</c:v>
                </c:pt>
                <c:pt idx="376">
                  <c:v>23.572211971576539</c:v>
                </c:pt>
                <c:pt idx="377">
                  <c:v>23.572568228351198</c:v>
                </c:pt>
                <c:pt idx="378">
                  <c:v>23.572211971576539</c:v>
                </c:pt>
                <c:pt idx="379">
                  <c:v>23.572211971576539</c:v>
                </c:pt>
                <c:pt idx="380">
                  <c:v>23.572211971576539</c:v>
                </c:pt>
                <c:pt idx="381">
                  <c:v>23.572211971576539</c:v>
                </c:pt>
                <c:pt idx="382">
                  <c:v>23.572211971576539</c:v>
                </c:pt>
                <c:pt idx="383">
                  <c:v>23.572211971576539</c:v>
                </c:pt>
                <c:pt idx="384">
                  <c:v>23.572568228351198</c:v>
                </c:pt>
                <c:pt idx="385">
                  <c:v>23.572568228351198</c:v>
                </c:pt>
                <c:pt idx="386">
                  <c:v>23.57292448512586</c:v>
                </c:pt>
                <c:pt idx="387">
                  <c:v>23.57292448512586</c:v>
                </c:pt>
                <c:pt idx="388">
                  <c:v>23.572568228351198</c:v>
                </c:pt>
                <c:pt idx="389">
                  <c:v>23.57292448512586</c:v>
                </c:pt>
                <c:pt idx="390">
                  <c:v>23.57292448512586</c:v>
                </c:pt>
                <c:pt idx="391">
                  <c:v>23.57292448512586</c:v>
                </c:pt>
                <c:pt idx="392">
                  <c:v>23.57292448512586</c:v>
                </c:pt>
                <c:pt idx="393">
                  <c:v>23.57292448512586</c:v>
                </c:pt>
                <c:pt idx="394">
                  <c:v>23.57292448512586</c:v>
                </c:pt>
                <c:pt idx="395">
                  <c:v>23.57292448512586</c:v>
                </c:pt>
                <c:pt idx="396">
                  <c:v>23.57292448512586</c:v>
                </c:pt>
                <c:pt idx="397">
                  <c:v>23.57292448512586</c:v>
                </c:pt>
                <c:pt idx="398">
                  <c:v>23.57292448512586</c:v>
                </c:pt>
                <c:pt idx="399">
                  <c:v>23.57292448512586</c:v>
                </c:pt>
                <c:pt idx="400">
                  <c:v>23.57292448512586</c:v>
                </c:pt>
                <c:pt idx="401">
                  <c:v>23.57292448512586</c:v>
                </c:pt>
                <c:pt idx="402">
                  <c:v>23.57292448512586</c:v>
                </c:pt>
                <c:pt idx="403">
                  <c:v>23.57292448512586</c:v>
                </c:pt>
                <c:pt idx="404">
                  <c:v>23.573280741900518</c:v>
                </c:pt>
                <c:pt idx="405">
                  <c:v>23.573280741900518</c:v>
                </c:pt>
                <c:pt idx="406">
                  <c:v>23.57292448512586</c:v>
                </c:pt>
                <c:pt idx="407">
                  <c:v>23.57292448512586</c:v>
                </c:pt>
                <c:pt idx="408">
                  <c:v>23.57292448512586</c:v>
                </c:pt>
                <c:pt idx="409">
                  <c:v>23.57292448512586</c:v>
                </c:pt>
                <c:pt idx="410">
                  <c:v>23.57292448512586</c:v>
                </c:pt>
                <c:pt idx="411">
                  <c:v>23.573280741900518</c:v>
                </c:pt>
                <c:pt idx="412">
                  <c:v>23.573280741900518</c:v>
                </c:pt>
                <c:pt idx="413">
                  <c:v>23.573280741900518</c:v>
                </c:pt>
                <c:pt idx="414">
                  <c:v>23.573280741900518</c:v>
                </c:pt>
                <c:pt idx="415">
                  <c:v>23.573280741900518</c:v>
                </c:pt>
                <c:pt idx="416">
                  <c:v>23.573280741900518</c:v>
                </c:pt>
                <c:pt idx="417">
                  <c:v>23.573280741900518</c:v>
                </c:pt>
                <c:pt idx="418">
                  <c:v>23.57292448512586</c:v>
                </c:pt>
                <c:pt idx="419">
                  <c:v>23.573280741900518</c:v>
                </c:pt>
                <c:pt idx="420">
                  <c:v>23.573280741900518</c:v>
                </c:pt>
                <c:pt idx="421">
                  <c:v>23.573280741900518</c:v>
                </c:pt>
                <c:pt idx="422">
                  <c:v>23.573280741900518</c:v>
                </c:pt>
                <c:pt idx="423">
                  <c:v>23.573280741900518</c:v>
                </c:pt>
                <c:pt idx="424">
                  <c:v>23.573280741900518</c:v>
                </c:pt>
                <c:pt idx="425">
                  <c:v>23.57363699867518</c:v>
                </c:pt>
                <c:pt idx="426">
                  <c:v>23.573280741900518</c:v>
                </c:pt>
                <c:pt idx="427">
                  <c:v>23.573280741900518</c:v>
                </c:pt>
                <c:pt idx="428">
                  <c:v>23.573280741900518</c:v>
                </c:pt>
                <c:pt idx="429">
                  <c:v>23.573280741900518</c:v>
                </c:pt>
                <c:pt idx="430">
                  <c:v>23.573280741900518</c:v>
                </c:pt>
                <c:pt idx="431">
                  <c:v>23.57363699867518</c:v>
                </c:pt>
                <c:pt idx="432">
                  <c:v>23.57363699867518</c:v>
                </c:pt>
                <c:pt idx="433">
                  <c:v>23.573280741900518</c:v>
                </c:pt>
                <c:pt idx="434">
                  <c:v>23.573280741900518</c:v>
                </c:pt>
                <c:pt idx="435">
                  <c:v>23.573280741900518</c:v>
                </c:pt>
                <c:pt idx="436">
                  <c:v>23.573280741900518</c:v>
                </c:pt>
                <c:pt idx="437">
                  <c:v>23.573280741900518</c:v>
                </c:pt>
                <c:pt idx="438">
                  <c:v>23.573280741900518</c:v>
                </c:pt>
                <c:pt idx="439">
                  <c:v>23.57363699867518</c:v>
                </c:pt>
                <c:pt idx="440">
                  <c:v>23.57363699867518</c:v>
                </c:pt>
                <c:pt idx="441">
                  <c:v>23.573280741900518</c:v>
                </c:pt>
                <c:pt idx="442">
                  <c:v>23.57363699867518</c:v>
                </c:pt>
                <c:pt idx="443">
                  <c:v>23.57363699867518</c:v>
                </c:pt>
                <c:pt idx="444">
                  <c:v>23.57363699867518</c:v>
                </c:pt>
                <c:pt idx="445">
                  <c:v>23.57363699867518</c:v>
                </c:pt>
                <c:pt idx="446">
                  <c:v>23.57363699867518</c:v>
                </c:pt>
                <c:pt idx="447">
                  <c:v>23.57363699867518</c:v>
                </c:pt>
                <c:pt idx="448">
                  <c:v>23.57363699867518</c:v>
                </c:pt>
                <c:pt idx="449">
                  <c:v>23.573993255449839</c:v>
                </c:pt>
                <c:pt idx="450">
                  <c:v>23.573993255449839</c:v>
                </c:pt>
                <c:pt idx="451">
                  <c:v>23.573993255449839</c:v>
                </c:pt>
                <c:pt idx="452">
                  <c:v>23.57363699867518</c:v>
                </c:pt>
                <c:pt idx="453">
                  <c:v>23.57363699867518</c:v>
                </c:pt>
                <c:pt idx="454">
                  <c:v>23.573993255449839</c:v>
                </c:pt>
                <c:pt idx="455">
                  <c:v>23.57363699867518</c:v>
                </c:pt>
                <c:pt idx="456">
                  <c:v>23.57363699867518</c:v>
                </c:pt>
                <c:pt idx="457">
                  <c:v>23.57363699867518</c:v>
                </c:pt>
                <c:pt idx="458">
                  <c:v>23.573993255449839</c:v>
                </c:pt>
                <c:pt idx="459">
                  <c:v>23.573993255449839</c:v>
                </c:pt>
                <c:pt idx="460">
                  <c:v>23.573993255449839</c:v>
                </c:pt>
                <c:pt idx="461">
                  <c:v>23.573993255449839</c:v>
                </c:pt>
                <c:pt idx="462">
                  <c:v>23.573993255449839</c:v>
                </c:pt>
                <c:pt idx="463">
                  <c:v>23.573993255449839</c:v>
                </c:pt>
                <c:pt idx="464">
                  <c:v>23.573993255449839</c:v>
                </c:pt>
                <c:pt idx="465">
                  <c:v>23.573993255449839</c:v>
                </c:pt>
                <c:pt idx="466">
                  <c:v>23.573993255449839</c:v>
                </c:pt>
                <c:pt idx="467">
                  <c:v>23.573993255449839</c:v>
                </c:pt>
                <c:pt idx="468">
                  <c:v>23.573993255449839</c:v>
                </c:pt>
                <c:pt idx="469">
                  <c:v>23.573993255449839</c:v>
                </c:pt>
                <c:pt idx="470">
                  <c:v>23.573993255449839</c:v>
                </c:pt>
                <c:pt idx="471">
                  <c:v>23.573993255449839</c:v>
                </c:pt>
                <c:pt idx="472">
                  <c:v>23.574349512224501</c:v>
                </c:pt>
                <c:pt idx="473">
                  <c:v>23.573993255449839</c:v>
                </c:pt>
                <c:pt idx="474">
                  <c:v>23.573993255449839</c:v>
                </c:pt>
                <c:pt idx="475">
                  <c:v>23.573993255449839</c:v>
                </c:pt>
                <c:pt idx="476">
                  <c:v>23.573993255449839</c:v>
                </c:pt>
                <c:pt idx="477">
                  <c:v>23.573993255449839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9-4D7F-BB32-166EAB2F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38248"/>
        <c:axId val="407234968"/>
      </c:scatterChart>
      <c:valAx>
        <c:axId val="40723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34968"/>
        <c:crosses val="autoZero"/>
        <c:crossBetween val="midCat"/>
      </c:valAx>
      <c:valAx>
        <c:axId val="4072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3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Свободная площадь (см2) от 100</a:t>
            </a:r>
            <a:r>
              <a:rPr lang="en-US"/>
              <a:t>/T</a:t>
            </a: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'ртшники эксперимент после нас'!$E$2:$E$479</c:f>
              <c:numCache>
                <c:formatCode>General</c:formatCode>
                <c:ptCount val="478"/>
                <c:pt idx="0">
                  <c:v>0.26532236667551073</c:v>
                </c:pt>
                <c:pt idx="1">
                  <c:v>0.26532236667551073</c:v>
                </c:pt>
                <c:pt idx="2">
                  <c:v>0.26532236667551073</c:v>
                </c:pt>
                <c:pt idx="3">
                  <c:v>0.26532236667551073</c:v>
                </c:pt>
                <c:pt idx="4">
                  <c:v>0.26539278131634819</c:v>
                </c:pt>
                <c:pt idx="5">
                  <c:v>0.26539278131634819</c:v>
                </c:pt>
                <c:pt idx="6">
                  <c:v>0.26539278131634819</c:v>
                </c:pt>
                <c:pt idx="7">
                  <c:v>0.26546323334218214</c:v>
                </c:pt>
                <c:pt idx="8">
                  <c:v>0.26546323334218214</c:v>
                </c:pt>
                <c:pt idx="9">
                  <c:v>0.26546323334218214</c:v>
                </c:pt>
                <c:pt idx="10">
                  <c:v>0.26560424966799467</c:v>
                </c:pt>
                <c:pt idx="11">
                  <c:v>0.26560424966799467</c:v>
                </c:pt>
                <c:pt idx="12">
                  <c:v>0.26560424966799467</c:v>
                </c:pt>
                <c:pt idx="13">
                  <c:v>0.26574541589157585</c:v>
                </c:pt>
                <c:pt idx="14">
                  <c:v>0.26574541589157585</c:v>
                </c:pt>
                <c:pt idx="15">
                  <c:v>0.26574541589157585</c:v>
                </c:pt>
                <c:pt idx="16">
                  <c:v>0.26595744680851063</c:v>
                </c:pt>
                <c:pt idx="17">
                  <c:v>0.26595744680851063</c:v>
                </c:pt>
                <c:pt idx="18">
                  <c:v>0.26595744680851063</c:v>
                </c:pt>
                <c:pt idx="19">
                  <c:v>0.26595744680851063</c:v>
                </c:pt>
                <c:pt idx="20">
                  <c:v>0.26609898882384247</c:v>
                </c:pt>
                <c:pt idx="21">
                  <c:v>0.26609898882384247</c:v>
                </c:pt>
                <c:pt idx="22">
                  <c:v>0.26609898882384247</c:v>
                </c:pt>
                <c:pt idx="23">
                  <c:v>0.26631158455392812</c:v>
                </c:pt>
                <c:pt idx="24">
                  <c:v>0.26631158455392812</c:v>
                </c:pt>
                <c:pt idx="25">
                  <c:v>0.26631158455392812</c:v>
                </c:pt>
                <c:pt idx="26">
                  <c:v>0.26659557451346305</c:v>
                </c:pt>
                <c:pt idx="27">
                  <c:v>0.26659557451346305</c:v>
                </c:pt>
                <c:pt idx="28">
                  <c:v>0.26659557451346305</c:v>
                </c:pt>
                <c:pt idx="29">
                  <c:v>0.26688017080330934</c:v>
                </c:pt>
                <c:pt idx="30">
                  <c:v>0.26688017080330934</c:v>
                </c:pt>
                <c:pt idx="31">
                  <c:v>0.26688017080330934</c:v>
                </c:pt>
                <c:pt idx="32">
                  <c:v>0.26716537536735241</c:v>
                </c:pt>
                <c:pt idx="33">
                  <c:v>0.26716537536735241</c:v>
                </c:pt>
                <c:pt idx="34">
                  <c:v>0.26716537536735241</c:v>
                </c:pt>
                <c:pt idx="35">
                  <c:v>0.26716537536735241</c:v>
                </c:pt>
                <c:pt idx="36">
                  <c:v>0.26745119015779623</c:v>
                </c:pt>
                <c:pt idx="37">
                  <c:v>0.26745119015779623</c:v>
                </c:pt>
                <c:pt idx="38">
                  <c:v>0.26745119015779623</c:v>
                </c:pt>
                <c:pt idx="39">
                  <c:v>0.26780931976432781</c:v>
                </c:pt>
                <c:pt idx="40">
                  <c:v>0.26780931976432781</c:v>
                </c:pt>
                <c:pt idx="41">
                  <c:v>0.26780931976432781</c:v>
                </c:pt>
                <c:pt idx="42">
                  <c:v>0.26809651474530832</c:v>
                </c:pt>
                <c:pt idx="43">
                  <c:v>0.26809651474530832</c:v>
                </c:pt>
                <c:pt idx="44">
                  <c:v>0.26809651474530832</c:v>
                </c:pt>
                <c:pt idx="45">
                  <c:v>0.26838432635534082</c:v>
                </c:pt>
                <c:pt idx="46">
                  <c:v>0.26838432635534082</c:v>
                </c:pt>
                <c:pt idx="47">
                  <c:v>0.26838432635534082</c:v>
                </c:pt>
                <c:pt idx="48">
                  <c:v>0.26874496103198064</c:v>
                </c:pt>
                <c:pt idx="49">
                  <c:v>0.26874496103198064</c:v>
                </c:pt>
                <c:pt idx="50">
                  <c:v>0.26874496103198064</c:v>
                </c:pt>
                <c:pt idx="51">
                  <c:v>0.26874496103198064</c:v>
                </c:pt>
                <c:pt idx="52">
                  <c:v>0.26910656620021528</c:v>
                </c:pt>
                <c:pt idx="53">
                  <c:v>0.26910656620021528</c:v>
                </c:pt>
                <c:pt idx="54">
                  <c:v>0.26910656620021528</c:v>
                </c:pt>
                <c:pt idx="55">
                  <c:v>0.26946914578280784</c:v>
                </c:pt>
                <c:pt idx="56">
                  <c:v>0.26946914578280784</c:v>
                </c:pt>
                <c:pt idx="57">
                  <c:v>0.26946914578280784</c:v>
                </c:pt>
                <c:pt idx="58">
                  <c:v>0.26983270372369128</c:v>
                </c:pt>
                <c:pt idx="59">
                  <c:v>0.26983270372369128</c:v>
                </c:pt>
                <c:pt idx="60">
                  <c:v>0.26983270372369128</c:v>
                </c:pt>
                <c:pt idx="61">
                  <c:v>0.27027027027027029</c:v>
                </c:pt>
                <c:pt idx="62">
                  <c:v>0.27027027027027029</c:v>
                </c:pt>
                <c:pt idx="63">
                  <c:v>0.27027027027027029</c:v>
                </c:pt>
                <c:pt idx="64">
                  <c:v>0.27070925825663239</c:v>
                </c:pt>
                <c:pt idx="65">
                  <c:v>0.27070925825663239</c:v>
                </c:pt>
                <c:pt idx="66">
                  <c:v>0.27070925825663239</c:v>
                </c:pt>
                <c:pt idx="67">
                  <c:v>0.27070925825663239</c:v>
                </c:pt>
                <c:pt idx="68">
                  <c:v>0.27114967462039047</c:v>
                </c:pt>
                <c:pt idx="69">
                  <c:v>0.27114967462039047</c:v>
                </c:pt>
                <c:pt idx="70">
                  <c:v>0.27114967462039047</c:v>
                </c:pt>
                <c:pt idx="71">
                  <c:v>0.27159152634437805</c:v>
                </c:pt>
                <c:pt idx="72">
                  <c:v>0.27159152634437805</c:v>
                </c:pt>
                <c:pt idx="73">
                  <c:v>0.27159152634437805</c:v>
                </c:pt>
                <c:pt idx="74">
                  <c:v>0.27210884353741499</c:v>
                </c:pt>
                <c:pt idx="75">
                  <c:v>0.27210884353741499</c:v>
                </c:pt>
                <c:pt idx="76">
                  <c:v>0.27210884353741499</c:v>
                </c:pt>
                <c:pt idx="77">
                  <c:v>0.27247956403269757</c:v>
                </c:pt>
                <c:pt idx="78">
                  <c:v>0.27247956403269757</c:v>
                </c:pt>
                <c:pt idx="79">
                  <c:v>0.27247956403269757</c:v>
                </c:pt>
                <c:pt idx="80">
                  <c:v>0.27292576419213976</c:v>
                </c:pt>
                <c:pt idx="81">
                  <c:v>0.27292576419213976</c:v>
                </c:pt>
                <c:pt idx="82">
                  <c:v>0.27292576419213976</c:v>
                </c:pt>
                <c:pt idx="83">
                  <c:v>0.27292576419213976</c:v>
                </c:pt>
                <c:pt idx="84">
                  <c:v>0.27329871549603718</c:v>
                </c:pt>
                <c:pt idx="85">
                  <c:v>0.27329871549603718</c:v>
                </c:pt>
                <c:pt idx="86">
                  <c:v>0.27329871549603718</c:v>
                </c:pt>
                <c:pt idx="87">
                  <c:v>0.27374760470845877</c:v>
                </c:pt>
                <c:pt idx="88">
                  <c:v>0.27374760470845877</c:v>
                </c:pt>
                <c:pt idx="89">
                  <c:v>0.27374760470845877</c:v>
                </c:pt>
                <c:pt idx="90">
                  <c:v>0.27412280701754382</c:v>
                </c:pt>
                <c:pt idx="91">
                  <c:v>0.27412280701754382</c:v>
                </c:pt>
                <c:pt idx="92">
                  <c:v>0.27412280701754382</c:v>
                </c:pt>
                <c:pt idx="93">
                  <c:v>0.27457440966501923</c:v>
                </c:pt>
                <c:pt idx="94">
                  <c:v>0.27457440966501923</c:v>
                </c:pt>
                <c:pt idx="95">
                  <c:v>0.27457440966501923</c:v>
                </c:pt>
                <c:pt idx="96">
                  <c:v>0.27502750275027499</c:v>
                </c:pt>
                <c:pt idx="97">
                  <c:v>0.27502750275027499</c:v>
                </c:pt>
                <c:pt idx="98">
                  <c:v>0.27502750275027499</c:v>
                </c:pt>
                <c:pt idx="99">
                  <c:v>0.27502750275027499</c:v>
                </c:pt>
                <c:pt idx="100">
                  <c:v>0.27555800496004412</c:v>
                </c:pt>
                <c:pt idx="101">
                  <c:v>0.27555800496004412</c:v>
                </c:pt>
                <c:pt idx="102">
                  <c:v>0.27555800496004412</c:v>
                </c:pt>
                <c:pt idx="103">
                  <c:v>0.27593818984547464</c:v>
                </c:pt>
                <c:pt idx="104">
                  <c:v>0.27593818984547464</c:v>
                </c:pt>
                <c:pt idx="105">
                  <c:v>0.27593818984547464</c:v>
                </c:pt>
                <c:pt idx="106">
                  <c:v>0.2763957987838585</c:v>
                </c:pt>
                <c:pt idx="107">
                  <c:v>0.2763957987838585</c:v>
                </c:pt>
                <c:pt idx="108">
                  <c:v>0.2763957987838585</c:v>
                </c:pt>
                <c:pt idx="109">
                  <c:v>0.27685492801771872</c:v>
                </c:pt>
                <c:pt idx="110">
                  <c:v>0.27685492801771872</c:v>
                </c:pt>
                <c:pt idx="111">
                  <c:v>0.27685492801771872</c:v>
                </c:pt>
                <c:pt idx="112">
                  <c:v>0.27731558513588461</c:v>
                </c:pt>
                <c:pt idx="113">
                  <c:v>0.27731558513588461</c:v>
                </c:pt>
                <c:pt idx="114">
                  <c:v>0.27731558513588461</c:v>
                </c:pt>
                <c:pt idx="115">
                  <c:v>0.27731558513588461</c:v>
                </c:pt>
                <c:pt idx="116">
                  <c:v>0.27770063871146899</c:v>
                </c:pt>
                <c:pt idx="117">
                  <c:v>0.27770063871146899</c:v>
                </c:pt>
                <c:pt idx="118">
                  <c:v>0.27770063871146899</c:v>
                </c:pt>
                <c:pt idx="119">
                  <c:v>0.27808676307007785</c:v>
                </c:pt>
                <c:pt idx="120">
                  <c:v>0.27808676307007785</c:v>
                </c:pt>
                <c:pt idx="121">
                  <c:v>0.27808676307007785</c:v>
                </c:pt>
                <c:pt idx="122">
                  <c:v>0.27847396268448898</c:v>
                </c:pt>
                <c:pt idx="123">
                  <c:v>0.27847396268448898</c:v>
                </c:pt>
                <c:pt idx="124">
                  <c:v>0.27847396268448898</c:v>
                </c:pt>
                <c:pt idx="125">
                  <c:v>0.2788622420524261</c:v>
                </c:pt>
                <c:pt idx="126">
                  <c:v>0.2788622420524261</c:v>
                </c:pt>
                <c:pt idx="127">
                  <c:v>0.2788622420524261</c:v>
                </c:pt>
                <c:pt idx="128">
                  <c:v>0.27917364600781686</c:v>
                </c:pt>
                <c:pt idx="129">
                  <c:v>0.27917364600781686</c:v>
                </c:pt>
                <c:pt idx="130">
                  <c:v>0.27917364600781686</c:v>
                </c:pt>
                <c:pt idx="131">
                  <c:v>0.27917364600781686</c:v>
                </c:pt>
                <c:pt idx="132">
                  <c:v>0.27956388034665924</c:v>
                </c:pt>
                <c:pt idx="133">
                  <c:v>0.27956388034665924</c:v>
                </c:pt>
                <c:pt idx="134">
                  <c:v>0.27956388034665924</c:v>
                </c:pt>
                <c:pt idx="135">
                  <c:v>0.27995520716685329</c:v>
                </c:pt>
                <c:pt idx="136">
                  <c:v>0.27995520716685329</c:v>
                </c:pt>
                <c:pt idx="137">
                  <c:v>0.27995520716685329</c:v>
                </c:pt>
                <c:pt idx="138">
                  <c:v>0.28034763106251753</c:v>
                </c:pt>
                <c:pt idx="139">
                  <c:v>0.28034763106251753</c:v>
                </c:pt>
                <c:pt idx="140">
                  <c:v>0.28034763106251753</c:v>
                </c:pt>
                <c:pt idx="141">
                  <c:v>0.28066236317709792</c:v>
                </c:pt>
                <c:pt idx="142">
                  <c:v>0.28066236317709792</c:v>
                </c:pt>
                <c:pt idx="143">
                  <c:v>0.28066236317709792</c:v>
                </c:pt>
                <c:pt idx="144">
                  <c:v>0.28105677346824059</c:v>
                </c:pt>
                <c:pt idx="145">
                  <c:v>0.28105677346824059</c:v>
                </c:pt>
                <c:pt idx="146">
                  <c:v>0.28105677346824059</c:v>
                </c:pt>
                <c:pt idx="147">
                  <c:v>0.28105677346824059</c:v>
                </c:pt>
                <c:pt idx="148">
                  <c:v>0.28145229383619474</c:v>
                </c:pt>
                <c:pt idx="149">
                  <c:v>0.28145229383619474</c:v>
                </c:pt>
                <c:pt idx="150">
                  <c:v>0.28145229383619474</c:v>
                </c:pt>
                <c:pt idx="151">
                  <c:v>0.28176951253874333</c:v>
                </c:pt>
                <c:pt idx="152">
                  <c:v>0.28176951253874333</c:v>
                </c:pt>
                <c:pt idx="153">
                  <c:v>0.28176951253874333</c:v>
                </c:pt>
                <c:pt idx="154">
                  <c:v>0.28216704288939054</c:v>
                </c:pt>
                <c:pt idx="155">
                  <c:v>0.28216704288939054</c:v>
                </c:pt>
                <c:pt idx="156">
                  <c:v>0.28216704288939054</c:v>
                </c:pt>
                <c:pt idx="157">
                  <c:v>0.28256569652444197</c:v>
                </c:pt>
                <c:pt idx="158">
                  <c:v>0.28256569652444197</c:v>
                </c:pt>
                <c:pt idx="159">
                  <c:v>0.28256569652444197</c:v>
                </c:pt>
                <c:pt idx="160">
                  <c:v>0.28296547821165818</c:v>
                </c:pt>
                <c:pt idx="161">
                  <c:v>0.28296547821165818</c:v>
                </c:pt>
                <c:pt idx="162">
                  <c:v>0.28296547821165818</c:v>
                </c:pt>
                <c:pt idx="163">
                  <c:v>0.28296547821165818</c:v>
                </c:pt>
                <c:pt idx="164">
                  <c:v>0.28336639274582037</c:v>
                </c:pt>
                <c:pt idx="165">
                  <c:v>0.28336639274582037</c:v>
                </c:pt>
                <c:pt idx="166">
                  <c:v>0.28336639274582037</c:v>
                </c:pt>
                <c:pt idx="167">
                  <c:v>0.28368794326241137</c:v>
                </c:pt>
                <c:pt idx="168">
                  <c:v>0.28368794326241137</c:v>
                </c:pt>
                <c:pt idx="169">
                  <c:v>0.28368794326241137</c:v>
                </c:pt>
                <c:pt idx="170">
                  <c:v>0.28409090909090912</c:v>
                </c:pt>
                <c:pt idx="171">
                  <c:v>0.28409090909090912</c:v>
                </c:pt>
                <c:pt idx="172">
                  <c:v>0.28409090909090912</c:v>
                </c:pt>
                <c:pt idx="173">
                  <c:v>0.2844141069397042</c:v>
                </c:pt>
                <c:pt idx="174">
                  <c:v>0.2844141069397042</c:v>
                </c:pt>
                <c:pt idx="175">
                  <c:v>0.2844141069397042</c:v>
                </c:pt>
                <c:pt idx="176">
                  <c:v>0.2847380410022779</c:v>
                </c:pt>
                <c:pt idx="177">
                  <c:v>0.2847380410022779</c:v>
                </c:pt>
                <c:pt idx="178">
                  <c:v>0.2847380410022779</c:v>
                </c:pt>
                <c:pt idx="179">
                  <c:v>0.2847380410022779</c:v>
                </c:pt>
                <c:pt idx="180">
                  <c:v>0.28498147620404674</c:v>
                </c:pt>
                <c:pt idx="181">
                  <c:v>0.28498147620404674</c:v>
                </c:pt>
                <c:pt idx="182">
                  <c:v>0.28498147620404674</c:v>
                </c:pt>
                <c:pt idx="183">
                  <c:v>0.28530670470756064</c:v>
                </c:pt>
                <c:pt idx="184">
                  <c:v>0.28530670470756064</c:v>
                </c:pt>
                <c:pt idx="185">
                  <c:v>0.28530670470756064</c:v>
                </c:pt>
                <c:pt idx="186">
                  <c:v>0.28563267637817763</c:v>
                </c:pt>
                <c:pt idx="187">
                  <c:v>0.28563267637817763</c:v>
                </c:pt>
                <c:pt idx="188">
                  <c:v>0.28563267637817763</c:v>
                </c:pt>
                <c:pt idx="189">
                  <c:v>0.2859593937660852</c:v>
                </c:pt>
                <c:pt idx="190">
                  <c:v>0.2859593937660852</c:v>
                </c:pt>
                <c:pt idx="191">
                  <c:v>0.2859593937660852</c:v>
                </c:pt>
                <c:pt idx="192">
                  <c:v>0.28620492272467091</c:v>
                </c:pt>
                <c:pt idx="193">
                  <c:v>0.28620492272467091</c:v>
                </c:pt>
                <c:pt idx="194">
                  <c:v>0.28620492272467091</c:v>
                </c:pt>
                <c:pt idx="195">
                  <c:v>0.28620492272467091</c:v>
                </c:pt>
                <c:pt idx="196">
                  <c:v>0.28653295128939826</c:v>
                </c:pt>
                <c:pt idx="197">
                  <c:v>0.28653295128939826</c:v>
                </c:pt>
                <c:pt idx="198">
                  <c:v>0.28653295128939826</c:v>
                </c:pt>
                <c:pt idx="199">
                  <c:v>0.28677946659019216</c:v>
                </c:pt>
                <c:pt idx="200">
                  <c:v>0.28677946659019216</c:v>
                </c:pt>
                <c:pt idx="201">
                  <c:v>0.28677946659019216</c:v>
                </c:pt>
                <c:pt idx="202">
                  <c:v>0.2871088142405972</c:v>
                </c:pt>
                <c:pt idx="203">
                  <c:v>0.2871088142405972</c:v>
                </c:pt>
                <c:pt idx="204">
                  <c:v>0.2871088142405972</c:v>
                </c:pt>
                <c:pt idx="205">
                  <c:v>0.28743891922966369</c:v>
                </c:pt>
                <c:pt idx="206">
                  <c:v>0.28743891922966369</c:v>
                </c:pt>
                <c:pt idx="207">
                  <c:v>0.28743891922966369</c:v>
                </c:pt>
                <c:pt idx="208">
                  <c:v>0.28776978417266186</c:v>
                </c:pt>
                <c:pt idx="209">
                  <c:v>0.28776978417266186</c:v>
                </c:pt>
                <c:pt idx="210">
                  <c:v>0.28776978417266186</c:v>
                </c:pt>
                <c:pt idx="211">
                  <c:v>0.28776978417266186</c:v>
                </c:pt>
                <c:pt idx="212">
                  <c:v>0.28810141169691728</c:v>
                </c:pt>
                <c:pt idx="213">
                  <c:v>0.28810141169691728</c:v>
                </c:pt>
                <c:pt idx="214">
                  <c:v>0.28810141169691728</c:v>
                </c:pt>
                <c:pt idx="215">
                  <c:v>0.28835063437139563</c:v>
                </c:pt>
                <c:pt idx="216">
                  <c:v>0.28835063437139563</c:v>
                </c:pt>
                <c:pt idx="217">
                  <c:v>0.28835063437139563</c:v>
                </c:pt>
                <c:pt idx="218">
                  <c:v>0.28868360277136262</c:v>
                </c:pt>
                <c:pt idx="219">
                  <c:v>0.28868360277136262</c:v>
                </c:pt>
                <c:pt idx="220">
                  <c:v>0.28868360277136262</c:v>
                </c:pt>
                <c:pt idx="221">
                  <c:v>0.28901734104046245</c:v>
                </c:pt>
                <c:pt idx="222">
                  <c:v>0.28901734104046245</c:v>
                </c:pt>
                <c:pt idx="223">
                  <c:v>0.28901734104046245</c:v>
                </c:pt>
                <c:pt idx="224">
                  <c:v>0.28926815157651142</c:v>
                </c:pt>
                <c:pt idx="225">
                  <c:v>0.28926815157651142</c:v>
                </c:pt>
                <c:pt idx="226">
                  <c:v>0.28926815157651142</c:v>
                </c:pt>
                <c:pt idx="227">
                  <c:v>0.28926815157651142</c:v>
                </c:pt>
                <c:pt idx="228">
                  <c:v>0.28960324355632783</c:v>
                </c:pt>
                <c:pt idx="229">
                  <c:v>0.28960324355632783</c:v>
                </c:pt>
                <c:pt idx="230">
                  <c:v>0.28960324355632783</c:v>
                </c:pt>
                <c:pt idx="231">
                  <c:v>0.28985507246376813</c:v>
                </c:pt>
                <c:pt idx="232">
                  <c:v>0.28985507246376813</c:v>
                </c:pt>
                <c:pt idx="233">
                  <c:v>0.28985507246376813</c:v>
                </c:pt>
                <c:pt idx="234">
                  <c:v>0.2901073397156948</c:v>
                </c:pt>
                <c:pt idx="235">
                  <c:v>0.2901073397156948</c:v>
                </c:pt>
                <c:pt idx="236">
                  <c:v>0.2901073397156948</c:v>
                </c:pt>
                <c:pt idx="237">
                  <c:v>0.29036004645760743</c:v>
                </c:pt>
                <c:pt idx="238">
                  <c:v>0.29036004645760743</c:v>
                </c:pt>
                <c:pt idx="239">
                  <c:v>0.29036004645760743</c:v>
                </c:pt>
                <c:pt idx="240">
                  <c:v>0.29069767441860467</c:v>
                </c:pt>
                <c:pt idx="241">
                  <c:v>0.29069767441860467</c:v>
                </c:pt>
                <c:pt idx="242">
                  <c:v>0.29069767441860467</c:v>
                </c:pt>
                <c:pt idx="243">
                  <c:v>0.29069767441860467</c:v>
                </c:pt>
                <c:pt idx="244">
                  <c:v>0.29095141111434392</c:v>
                </c:pt>
                <c:pt idx="245">
                  <c:v>0.29095141111434392</c:v>
                </c:pt>
                <c:pt idx="246">
                  <c:v>0.29095141111434392</c:v>
                </c:pt>
                <c:pt idx="247">
                  <c:v>0.29120559114735006</c:v>
                </c:pt>
                <c:pt idx="248">
                  <c:v>0.29120559114735006</c:v>
                </c:pt>
                <c:pt idx="249">
                  <c:v>0.29120559114735006</c:v>
                </c:pt>
                <c:pt idx="250">
                  <c:v>0.29146021568055958</c:v>
                </c:pt>
                <c:pt idx="251">
                  <c:v>0.29146021568055958</c:v>
                </c:pt>
                <c:pt idx="252">
                  <c:v>0.29146021568055958</c:v>
                </c:pt>
                <c:pt idx="253">
                  <c:v>0.29163021289005542</c:v>
                </c:pt>
                <c:pt idx="254">
                  <c:v>0.29163021289005542</c:v>
                </c:pt>
                <c:pt idx="255">
                  <c:v>0.29163021289005542</c:v>
                </c:pt>
                <c:pt idx="256">
                  <c:v>0.29188558085230587</c:v>
                </c:pt>
                <c:pt idx="257">
                  <c:v>0.29188558085230587</c:v>
                </c:pt>
                <c:pt idx="258">
                  <c:v>0.29188558085230587</c:v>
                </c:pt>
                <c:pt idx="259">
                  <c:v>0.29188558085230587</c:v>
                </c:pt>
                <c:pt idx="260">
                  <c:v>0.29214139643587494</c:v>
                </c:pt>
                <c:pt idx="261">
                  <c:v>0.29214139643587494</c:v>
                </c:pt>
                <c:pt idx="262">
                  <c:v>0.29214139643587494</c:v>
                </c:pt>
                <c:pt idx="263">
                  <c:v>0.29239766081871343</c:v>
                </c:pt>
                <c:pt idx="264">
                  <c:v>0.29239766081871343</c:v>
                </c:pt>
                <c:pt idx="265">
                  <c:v>0.29239766081871343</c:v>
                </c:pt>
                <c:pt idx="266">
                  <c:v>0.29265437518290899</c:v>
                </c:pt>
                <c:pt idx="267">
                  <c:v>0.29265437518290899</c:v>
                </c:pt>
                <c:pt idx="268">
                  <c:v>0.29265437518290899</c:v>
                </c:pt>
                <c:pt idx="269">
                  <c:v>0.29291154071470415</c:v>
                </c:pt>
                <c:pt idx="270">
                  <c:v>0.29291154071470415</c:v>
                </c:pt>
                <c:pt idx="271">
                  <c:v>0.29291154071470415</c:v>
                </c:pt>
                <c:pt idx="272">
                  <c:v>0.29308323563892147</c:v>
                </c:pt>
                <c:pt idx="273">
                  <c:v>0.29308323563892147</c:v>
                </c:pt>
                <c:pt idx="274">
                  <c:v>0.29308323563892147</c:v>
                </c:pt>
                <c:pt idx="275">
                  <c:v>0.29308323563892147</c:v>
                </c:pt>
                <c:pt idx="276">
                  <c:v>0.2933411557641537</c:v>
                </c:pt>
                <c:pt idx="277">
                  <c:v>0.2933411557641537</c:v>
                </c:pt>
                <c:pt idx="278">
                  <c:v>0.2933411557641537</c:v>
                </c:pt>
                <c:pt idx="279">
                  <c:v>0.29359953024075158</c:v>
                </c:pt>
                <c:pt idx="280">
                  <c:v>0.29359953024075158</c:v>
                </c:pt>
                <c:pt idx="281">
                  <c:v>0.29359953024075158</c:v>
                </c:pt>
                <c:pt idx="282">
                  <c:v>0.29385836027034967</c:v>
                </c:pt>
                <c:pt idx="283">
                  <c:v>0.29385836027034967</c:v>
                </c:pt>
                <c:pt idx="284">
                  <c:v>0.29385836027034967</c:v>
                </c:pt>
                <c:pt idx="285">
                  <c:v>0.29403116730373419</c:v>
                </c:pt>
                <c:pt idx="286">
                  <c:v>0.29403116730373419</c:v>
                </c:pt>
                <c:pt idx="287">
                  <c:v>0.29403116730373419</c:v>
                </c:pt>
                <c:pt idx="288">
                  <c:v>0.29429075927015891</c:v>
                </c:pt>
                <c:pt idx="289">
                  <c:v>0.29429075927015891</c:v>
                </c:pt>
                <c:pt idx="290">
                  <c:v>0.29429075927015891</c:v>
                </c:pt>
                <c:pt idx="291">
                  <c:v>0.29429075927015891</c:v>
                </c:pt>
                <c:pt idx="292">
                  <c:v>0.29455081001472755</c:v>
                </c:pt>
                <c:pt idx="293">
                  <c:v>0.29455081001472755</c:v>
                </c:pt>
                <c:pt idx="294">
                  <c:v>0.29455081001472755</c:v>
                </c:pt>
                <c:pt idx="295">
                  <c:v>0.29472443265546711</c:v>
                </c:pt>
                <c:pt idx="296">
                  <c:v>0.29472443265546711</c:v>
                </c:pt>
                <c:pt idx="297">
                  <c:v>0.29472443265546711</c:v>
                </c:pt>
                <c:pt idx="298">
                  <c:v>0.29498525073746312</c:v>
                </c:pt>
                <c:pt idx="299">
                  <c:v>0.29498525073746312</c:v>
                </c:pt>
                <c:pt idx="300">
                  <c:v>0.29498525073746312</c:v>
                </c:pt>
                <c:pt idx="301">
                  <c:v>0.29515938606847697</c:v>
                </c:pt>
                <c:pt idx="302">
                  <c:v>0.29515938606847697</c:v>
                </c:pt>
                <c:pt idx="303">
                  <c:v>0.29515938606847697</c:v>
                </c:pt>
                <c:pt idx="304">
                  <c:v>0.29542097488921715</c:v>
                </c:pt>
                <c:pt idx="305">
                  <c:v>0.29542097488921715</c:v>
                </c:pt>
                <c:pt idx="306">
                  <c:v>0.29542097488921715</c:v>
                </c:pt>
                <c:pt idx="307">
                  <c:v>0.29542097488921715</c:v>
                </c:pt>
                <c:pt idx="308">
                  <c:v>0.29568302779420463</c:v>
                </c:pt>
                <c:pt idx="309">
                  <c:v>0.29568302779420463</c:v>
                </c:pt>
                <c:pt idx="310">
                  <c:v>0.29568302779420463</c:v>
                </c:pt>
                <c:pt idx="311">
                  <c:v>0.29594554601953244</c:v>
                </c:pt>
                <c:pt idx="312">
                  <c:v>0.29594554601953244</c:v>
                </c:pt>
                <c:pt idx="313">
                  <c:v>0.29594554601953244</c:v>
                </c:pt>
                <c:pt idx="314">
                  <c:v>0.29620853080568721</c:v>
                </c:pt>
                <c:pt idx="315">
                  <c:v>0.29620853080568721</c:v>
                </c:pt>
                <c:pt idx="316">
                  <c:v>0.29620853080568721</c:v>
                </c:pt>
                <c:pt idx="317">
                  <c:v>0.29638411381149971</c:v>
                </c:pt>
                <c:pt idx="318">
                  <c:v>0.29638411381149971</c:v>
                </c:pt>
                <c:pt idx="319">
                  <c:v>0.29638411381149971</c:v>
                </c:pt>
                <c:pt idx="320">
                  <c:v>0.29664787896766537</c:v>
                </c:pt>
                <c:pt idx="321">
                  <c:v>0.29664787896766537</c:v>
                </c:pt>
                <c:pt idx="322">
                  <c:v>0.29664787896766537</c:v>
                </c:pt>
                <c:pt idx="323">
                  <c:v>0.29664787896766537</c:v>
                </c:pt>
                <c:pt idx="324">
                  <c:v>0.29682398337785693</c:v>
                </c:pt>
                <c:pt idx="325">
                  <c:v>0.29682398337785693</c:v>
                </c:pt>
                <c:pt idx="326">
                  <c:v>0.29682398337785693</c:v>
                </c:pt>
                <c:pt idx="327">
                  <c:v>0.29700029700029701</c:v>
                </c:pt>
                <c:pt idx="328">
                  <c:v>0.29700029700029701</c:v>
                </c:pt>
                <c:pt idx="329">
                  <c:v>0.29700029700029701</c:v>
                </c:pt>
                <c:pt idx="330">
                  <c:v>0.29717682020802377</c:v>
                </c:pt>
                <c:pt idx="331">
                  <c:v>0.29717682020802377</c:v>
                </c:pt>
                <c:pt idx="332">
                  <c:v>0.29717682020802377</c:v>
                </c:pt>
                <c:pt idx="333">
                  <c:v>0.29735355337496283</c:v>
                </c:pt>
                <c:pt idx="334">
                  <c:v>0.29735355337496283</c:v>
                </c:pt>
                <c:pt idx="335">
                  <c:v>0.29735355337496283</c:v>
                </c:pt>
                <c:pt idx="336">
                  <c:v>0.29753049687592975</c:v>
                </c:pt>
                <c:pt idx="337">
                  <c:v>0.29753049687592975</c:v>
                </c:pt>
                <c:pt idx="338">
                  <c:v>0.29753049687592975</c:v>
                </c:pt>
                <c:pt idx="339">
                  <c:v>0.29753049687592975</c:v>
                </c:pt>
                <c:pt idx="340">
                  <c:v>0.29779630732578916</c:v>
                </c:pt>
                <c:pt idx="341">
                  <c:v>0.29779630732578916</c:v>
                </c:pt>
                <c:pt idx="342">
                  <c:v>0.29779630732578916</c:v>
                </c:pt>
                <c:pt idx="343">
                  <c:v>0.29797377830750893</c:v>
                </c:pt>
                <c:pt idx="344">
                  <c:v>0.29797377830750893</c:v>
                </c:pt>
                <c:pt idx="345">
                  <c:v>0.29797377830750893</c:v>
                </c:pt>
                <c:pt idx="346">
                  <c:v>0.29815146094215866</c:v>
                </c:pt>
                <c:pt idx="347">
                  <c:v>0.29815146094215866</c:v>
                </c:pt>
                <c:pt idx="348">
                  <c:v>0.29815146094215866</c:v>
                </c:pt>
                <c:pt idx="349">
                  <c:v>0.29841838257236641</c:v>
                </c:pt>
                <c:pt idx="350">
                  <c:v>0.29841838257236641</c:v>
                </c:pt>
                <c:pt idx="351">
                  <c:v>0.29841838257236641</c:v>
                </c:pt>
                <c:pt idx="352">
                  <c:v>0.29859659599880561</c:v>
                </c:pt>
                <c:pt idx="353">
                  <c:v>0.29859659599880561</c:v>
                </c:pt>
                <c:pt idx="354">
                  <c:v>0.29859659599880561</c:v>
                </c:pt>
                <c:pt idx="355">
                  <c:v>0.29859659599880561</c:v>
                </c:pt>
                <c:pt idx="356">
                  <c:v>0.2987750224081267</c:v>
                </c:pt>
                <c:pt idx="357">
                  <c:v>0.2987750224081267</c:v>
                </c:pt>
                <c:pt idx="358">
                  <c:v>0.2987750224081267</c:v>
                </c:pt>
                <c:pt idx="359">
                  <c:v>0.29895366218236175</c:v>
                </c:pt>
                <c:pt idx="360">
                  <c:v>0.29895366218236175</c:v>
                </c:pt>
                <c:pt idx="361">
                  <c:v>0.29895366218236175</c:v>
                </c:pt>
                <c:pt idx="362">
                  <c:v>0.29913251570445709</c:v>
                </c:pt>
                <c:pt idx="363">
                  <c:v>0.29913251570445709</c:v>
                </c:pt>
                <c:pt idx="364">
                  <c:v>0.29913251570445709</c:v>
                </c:pt>
                <c:pt idx="365">
                  <c:v>0.29931158335827596</c:v>
                </c:pt>
                <c:pt idx="366">
                  <c:v>0.29931158335827596</c:v>
                </c:pt>
                <c:pt idx="367">
                  <c:v>0.29931158335827596</c:v>
                </c:pt>
                <c:pt idx="368">
                  <c:v>0.29949086552860138</c:v>
                </c:pt>
                <c:pt idx="369">
                  <c:v>0.29949086552860138</c:v>
                </c:pt>
                <c:pt idx="370">
                  <c:v>0.29949086552860138</c:v>
                </c:pt>
                <c:pt idx="371">
                  <c:v>0.29949086552860138</c:v>
                </c:pt>
                <c:pt idx="372">
                  <c:v>0.29967036260113877</c:v>
                </c:pt>
                <c:pt idx="373">
                  <c:v>0.29967036260113877</c:v>
                </c:pt>
                <c:pt idx="374">
                  <c:v>0.29967036260113877</c:v>
                </c:pt>
                <c:pt idx="375">
                  <c:v>0.29994001199760051</c:v>
                </c:pt>
                <c:pt idx="376">
                  <c:v>0.29994001199760051</c:v>
                </c:pt>
                <c:pt idx="377">
                  <c:v>0.29994001199760051</c:v>
                </c:pt>
                <c:pt idx="378">
                  <c:v>0.30012004801920772</c:v>
                </c:pt>
                <c:pt idx="379">
                  <c:v>0.30012004801920772</c:v>
                </c:pt>
                <c:pt idx="380">
                  <c:v>0.30012004801920772</c:v>
                </c:pt>
                <c:pt idx="381">
                  <c:v>0.30021014710297206</c:v>
                </c:pt>
                <c:pt idx="382">
                  <c:v>0.30021014710297206</c:v>
                </c:pt>
                <c:pt idx="383">
                  <c:v>0.30021014710297206</c:v>
                </c:pt>
                <c:pt idx="384">
                  <c:v>0.30039050765995795</c:v>
                </c:pt>
                <c:pt idx="385">
                  <c:v>0.30039050765995795</c:v>
                </c:pt>
                <c:pt idx="386">
                  <c:v>0.30039050765995795</c:v>
                </c:pt>
                <c:pt idx="387">
                  <c:v>0.30039050765995795</c:v>
                </c:pt>
                <c:pt idx="388">
                  <c:v>0.30057108506161706</c:v>
                </c:pt>
                <c:pt idx="389">
                  <c:v>0.30057108506161706</c:v>
                </c:pt>
                <c:pt idx="390">
                  <c:v>0.30057108506161706</c:v>
                </c:pt>
                <c:pt idx="391">
                  <c:v>0.3007518796992481</c:v>
                </c:pt>
                <c:pt idx="392">
                  <c:v>0.3007518796992481</c:v>
                </c:pt>
                <c:pt idx="393">
                  <c:v>0.3007518796992481</c:v>
                </c:pt>
                <c:pt idx="394">
                  <c:v>0.30084235860409148</c:v>
                </c:pt>
                <c:pt idx="395">
                  <c:v>0.30084235860409148</c:v>
                </c:pt>
                <c:pt idx="396">
                  <c:v>0.30084235860409148</c:v>
                </c:pt>
                <c:pt idx="397">
                  <c:v>0.30102347983142685</c:v>
                </c:pt>
                <c:pt idx="398">
                  <c:v>0.30102347983142685</c:v>
                </c:pt>
                <c:pt idx="399">
                  <c:v>0.30102347983142685</c:v>
                </c:pt>
                <c:pt idx="400">
                  <c:v>0.30120481927710846</c:v>
                </c:pt>
                <c:pt idx="401">
                  <c:v>0.30120481927710846</c:v>
                </c:pt>
                <c:pt idx="402">
                  <c:v>0.30120481927710846</c:v>
                </c:pt>
                <c:pt idx="403">
                  <c:v>0.30120481927710846</c:v>
                </c:pt>
                <c:pt idx="404">
                  <c:v>0.30138637733574442</c:v>
                </c:pt>
                <c:pt idx="405">
                  <c:v>0.30138637733574442</c:v>
                </c:pt>
                <c:pt idx="406">
                  <c:v>0.30138637733574442</c:v>
                </c:pt>
                <c:pt idx="407">
                  <c:v>0.30147723846849561</c:v>
                </c:pt>
                <c:pt idx="408">
                  <c:v>0.30147723846849561</c:v>
                </c:pt>
                <c:pt idx="409">
                  <c:v>0.30147723846849561</c:v>
                </c:pt>
                <c:pt idx="410">
                  <c:v>0.30165912518853694</c:v>
                </c:pt>
                <c:pt idx="411">
                  <c:v>0.30165912518853694</c:v>
                </c:pt>
                <c:pt idx="412">
                  <c:v>0.30165912518853694</c:v>
                </c:pt>
                <c:pt idx="413">
                  <c:v>0.30184123151222458</c:v>
                </c:pt>
                <c:pt idx="414">
                  <c:v>0.30184123151222458</c:v>
                </c:pt>
                <c:pt idx="415">
                  <c:v>0.30184123151222458</c:v>
                </c:pt>
                <c:pt idx="416">
                  <c:v>0.30193236714975846</c:v>
                </c:pt>
                <c:pt idx="417">
                  <c:v>0.30193236714975846</c:v>
                </c:pt>
                <c:pt idx="418">
                  <c:v>0.30193236714975846</c:v>
                </c:pt>
                <c:pt idx="419">
                  <c:v>0.30193236714975846</c:v>
                </c:pt>
                <c:pt idx="420">
                  <c:v>0.30202355783751128</c:v>
                </c:pt>
                <c:pt idx="421">
                  <c:v>0.30202355783751128</c:v>
                </c:pt>
                <c:pt idx="422">
                  <c:v>0.30202355783751128</c:v>
                </c:pt>
                <c:pt idx="423">
                  <c:v>0.30220610456331221</c:v>
                </c:pt>
                <c:pt idx="424">
                  <c:v>0.30220610456331221</c:v>
                </c:pt>
                <c:pt idx="425">
                  <c:v>0.30220610456331221</c:v>
                </c:pt>
                <c:pt idx="426">
                  <c:v>0.3023888720895071</c:v>
                </c:pt>
                <c:pt idx="427">
                  <c:v>0.3023888720895071</c:v>
                </c:pt>
                <c:pt idx="428">
                  <c:v>0.3023888720895071</c:v>
                </c:pt>
                <c:pt idx="429">
                  <c:v>0.30257186081694404</c:v>
                </c:pt>
                <c:pt idx="430">
                  <c:v>0.30257186081694404</c:v>
                </c:pt>
                <c:pt idx="431">
                  <c:v>0.30257186081694404</c:v>
                </c:pt>
                <c:pt idx="432">
                  <c:v>0.30284675953967294</c:v>
                </c:pt>
                <c:pt idx="433">
                  <c:v>0.30284675953967294</c:v>
                </c:pt>
                <c:pt idx="434">
                  <c:v>0.30284675953967294</c:v>
                </c:pt>
                <c:pt idx="435">
                  <c:v>0.30284675953967294</c:v>
                </c:pt>
                <c:pt idx="436">
                  <c:v>0.30303030303030304</c:v>
                </c:pt>
                <c:pt idx="437">
                  <c:v>0.30303030303030304</c:v>
                </c:pt>
                <c:pt idx="438">
                  <c:v>0.30303030303030304</c:v>
                </c:pt>
                <c:pt idx="439">
                  <c:v>0.30312215822976663</c:v>
                </c:pt>
                <c:pt idx="440">
                  <c:v>0.30312215822976663</c:v>
                </c:pt>
                <c:pt idx="441">
                  <c:v>0.30312215822976663</c:v>
                </c:pt>
                <c:pt idx="442">
                  <c:v>0.30330603579011223</c:v>
                </c:pt>
                <c:pt idx="443">
                  <c:v>0.30330603579011223</c:v>
                </c:pt>
                <c:pt idx="444">
                  <c:v>0.30330603579011223</c:v>
                </c:pt>
                <c:pt idx="445">
                  <c:v>0.30339805825242716</c:v>
                </c:pt>
                <c:pt idx="446">
                  <c:v>0.30339805825242716</c:v>
                </c:pt>
                <c:pt idx="447">
                  <c:v>0.30339805825242716</c:v>
                </c:pt>
                <c:pt idx="448">
                  <c:v>0.30349013657056145</c:v>
                </c:pt>
                <c:pt idx="449">
                  <c:v>0.30349013657056145</c:v>
                </c:pt>
                <c:pt idx="450">
                  <c:v>0.30349013657056145</c:v>
                </c:pt>
                <c:pt idx="451">
                  <c:v>0.30349013657056145</c:v>
                </c:pt>
                <c:pt idx="452">
                  <c:v>0.30358227079538558</c:v>
                </c:pt>
                <c:pt idx="453">
                  <c:v>0.30358227079538558</c:v>
                </c:pt>
                <c:pt idx="454">
                  <c:v>0.30358227079538558</c:v>
                </c:pt>
                <c:pt idx="455">
                  <c:v>0.30367446097783174</c:v>
                </c:pt>
                <c:pt idx="456">
                  <c:v>0.30367446097783174</c:v>
                </c:pt>
                <c:pt idx="457">
                  <c:v>0.30367446097783174</c:v>
                </c:pt>
                <c:pt idx="458">
                  <c:v>0.30376670716889431</c:v>
                </c:pt>
                <c:pt idx="459">
                  <c:v>0.30376670716889431</c:v>
                </c:pt>
                <c:pt idx="460">
                  <c:v>0.30376670716889431</c:v>
                </c:pt>
                <c:pt idx="461">
                  <c:v>0.30385900941962929</c:v>
                </c:pt>
                <c:pt idx="462">
                  <c:v>0.30385900941962929</c:v>
                </c:pt>
                <c:pt idx="463">
                  <c:v>0.30385900941962929</c:v>
                </c:pt>
                <c:pt idx="464">
                  <c:v>0.303951367781155</c:v>
                </c:pt>
                <c:pt idx="465">
                  <c:v>0.303951367781155</c:v>
                </c:pt>
                <c:pt idx="466">
                  <c:v>0.303951367781155</c:v>
                </c:pt>
                <c:pt idx="467">
                  <c:v>0.303951367781155</c:v>
                </c:pt>
                <c:pt idx="468">
                  <c:v>0.3040437823046519</c:v>
                </c:pt>
                <c:pt idx="469">
                  <c:v>0.3040437823046519</c:v>
                </c:pt>
                <c:pt idx="470">
                  <c:v>0.3040437823046519</c:v>
                </c:pt>
                <c:pt idx="471">
                  <c:v>0.30413625304136255</c:v>
                </c:pt>
                <c:pt idx="472">
                  <c:v>0.30413625304136255</c:v>
                </c:pt>
                <c:pt idx="473">
                  <c:v>0.30413625304136255</c:v>
                </c:pt>
                <c:pt idx="474">
                  <c:v>0.30422878004259202</c:v>
                </c:pt>
                <c:pt idx="475">
                  <c:v>0.30422878004259202</c:v>
                </c:pt>
                <c:pt idx="476">
                  <c:v>0.30422878004259202</c:v>
                </c:pt>
                <c:pt idx="477">
                  <c:v>0.30432136335970783</c:v>
                </c:pt>
              </c:numCache>
            </c:numRef>
          </c:xVal>
          <c:yVal>
            <c:numRef>
              <c:f>'ртшники эксперимент после нас'!$P$2:$P$479</c:f>
              <c:numCache>
                <c:formatCode>General</c:formatCode>
                <c:ptCount val="478"/>
                <c:pt idx="0">
                  <c:v>0.41575165602794162</c:v>
                </c:pt>
                <c:pt idx="1">
                  <c:v>0.41575165602794162</c:v>
                </c:pt>
                <c:pt idx="2">
                  <c:v>0.4129016018306636</c:v>
                </c:pt>
                <c:pt idx="3">
                  <c:v>0.4054202095628085</c:v>
                </c:pt>
                <c:pt idx="4">
                  <c:v>0.39687004697097428</c:v>
                </c:pt>
                <c:pt idx="5">
                  <c:v>0.38796362760448022</c:v>
                </c:pt>
                <c:pt idx="6">
                  <c:v>0.37656341081536787</c:v>
                </c:pt>
                <c:pt idx="7">
                  <c:v>0.37050704564615189</c:v>
                </c:pt>
                <c:pt idx="8">
                  <c:v>0.36765699144887387</c:v>
                </c:pt>
                <c:pt idx="9">
                  <c:v>0.36017559918101877</c:v>
                </c:pt>
                <c:pt idx="10">
                  <c:v>0.35447549078646268</c:v>
                </c:pt>
                <c:pt idx="11">
                  <c:v>0.35055666626520526</c:v>
                </c:pt>
                <c:pt idx="12">
                  <c:v>0.34556907141996868</c:v>
                </c:pt>
                <c:pt idx="13">
                  <c:v>0.33951270625075264</c:v>
                </c:pt>
                <c:pt idx="14">
                  <c:v>0.33310008430687699</c:v>
                </c:pt>
                <c:pt idx="15">
                  <c:v>0.32739997591232078</c:v>
                </c:pt>
                <c:pt idx="16">
                  <c:v>0.32098735396844508</c:v>
                </c:pt>
                <c:pt idx="17">
                  <c:v>0.31457473202456937</c:v>
                </c:pt>
                <c:pt idx="18">
                  <c:v>0.3085183668553535</c:v>
                </c:pt>
                <c:pt idx="19">
                  <c:v>0.30246200168613746</c:v>
                </c:pt>
                <c:pt idx="20">
                  <c:v>0.29676189329158126</c:v>
                </c:pt>
                <c:pt idx="21">
                  <c:v>0.29106178489702506</c:v>
                </c:pt>
                <c:pt idx="22">
                  <c:v>0.28500541972780924</c:v>
                </c:pt>
                <c:pt idx="23">
                  <c:v>0.27930531133325298</c:v>
                </c:pt>
                <c:pt idx="24">
                  <c:v>0.27396145971335656</c:v>
                </c:pt>
                <c:pt idx="25">
                  <c:v>0.26826135131880041</c:v>
                </c:pt>
                <c:pt idx="26">
                  <c:v>0.26327375647356371</c:v>
                </c:pt>
                <c:pt idx="27">
                  <c:v>0.25792990485366729</c:v>
                </c:pt>
                <c:pt idx="28">
                  <c:v>0.25294231000843065</c:v>
                </c:pt>
                <c:pt idx="29">
                  <c:v>0.24795471516319398</c:v>
                </c:pt>
                <c:pt idx="30">
                  <c:v>0.24332337709261714</c:v>
                </c:pt>
                <c:pt idx="31">
                  <c:v>0.2386920390220402</c:v>
                </c:pt>
                <c:pt idx="32">
                  <c:v>0.23406070095146336</c:v>
                </c:pt>
                <c:pt idx="33">
                  <c:v>0.2297856196555462</c:v>
                </c:pt>
                <c:pt idx="34">
                  <c:v>0.22515428158496925</c:v>
                </c:pt>
                <c:pt idx="35">
                  <c:v>0.22123545706371187</c:v>
                </c:pt>
                <c:pt idx="36">
                  <c:v>0.21696037576779473</c:v>
                </c:pt>
                <c:pt idx="37">
                  <c:v>0.21268529447187762</c:v>
                </c:pt>
                <c:pt idx="38">
                  <c:v>0.20876646995062026</c:v>
                </c:pt>
                <c:pt idx="39">
                  <c:v>0.20484764542936285</c:v>
                </c:pt>
                <c:pt idx="40">
                  <c:v>0.20057256413344568</c:v>
                </c:pt>
                <c:pt idx="41">
                  <c:v>0.19665373961218838</c:v>
                </c:pt>
                <c:pt idx="42">
                  <c:v>0.19309117186559074</c:v>
                </c:pt>
                <c:pt idx="43">
                  <c:v>0.18988486089365289</c:v>
                </c:pt>
                <c:pt idx="44">
                  <c:v>0.18667854992171504</c:v>
                </c:pt>
                <c:pt idx="45">
                  <c:v>0.1831159821751174</c:v>
                </c:pt>
                <c:pt idx="46">
                  <c:v>0.1795534144285198</c:v>
                </c:pt>
                <c:pt idx="47">
                  <c:v>0.17634710345658192</c:v>
                </c:pt>
                <c:pt idx="48">
                  <c:v>0.17278453570998434</c:v>
                </c:pt>
                <c:pt idx="49">
                  <c:v>0.16993448151270618</c:v>
                </c:pt>
                <c:pt idx="50">
                  <c:v>0.16708442731542814</c:v>
                </c:pt>
                <c:pt idx="51">
                  <c:v>0.16387811634349028</c:v>
                </c:pt>
                <c:pt idx="52">
                  <c:v>0.16102806214621221</c:v>
                </c:pt>
                <c:pt idx="53">
                  <c:v>0.15817800794893411</c:v>
                </c:pt>
                <c:pt idx="54">
                  <c:v>0.15532795375165601</c:v>
                </c:pt>
                <c:pt idx="55">
                  <c:v>0.15247789955437793</c:v>
                </c:pt>
                <c:pt idx="56">
                  <c:v>0.1496278453570998</c:v>
                </c:pt>
                <c:pt idx="57">
                  <c:v>0.14749030470914126</c:v>
                </c:pt>
                <c:pt idx="58">
                  <c:v>0.14499650728652291</c:v>
                </c:pt>
                <c:pt idx="59">
                  <c:v>0.14214645308924484</c:v>
                </c:pt>
                <c:pt idx="60">
                  <c:v>0.13965265566662649</c:v>
                </c:pt>
                <c:pt idx="61">
                  <c:v>0.1371588582440082</c:v>
                </c:pt>
                <c:pt idx="62">
                  <c:v>0.1350213175960496</c:v>
                </c:pt>
                <c:pt idx="63">
                  <c:v>0.13252752017343128</c:v>
                </c:pt>
                <c:pt idx="64">
                  <c:v>0.13038997952547271</c:v>
                </c:pt>
                <c:pt idx="65">
                  <c:v>0.12860869565217389</c:v>
                </c:pt>
                <c:pt idx="66">
                  <c:v>0.12611489822955557</c:v>
                </c:pt>
                <c:pt idx="67">
                  <c:v>0.12433361435625674</c:v>
                </c:pt>
                <c:pt idx="68">
                  <c:v>0.12183981693363846</c:v>
                </c:pt>
                <c:pt idx="69">
                  <c:v>0.12005853306033963</c:v>
                </c:pt>
                <c:pt idx="70">
                  <c:v>0.11792099241238105</c:v>
                </c:pt>
                <c:pt idx="71">
                  <c:v>0.11613970853908223</c:v>
                </c:pt>
                <c:pt idx="72">
                  <c:v>0.11435842466578344</c:v>
                </c:pt>
                <c:pt idx="73">
                  <c:v>0.11257714079248463</c:v>
                </c:pt>
                <c:pt idx="74">
                  <c:v>0.11079585691918581</c:v>
                </c:pt>
                <c:pt idx="75">
                  <c:v>0.10901457304588702</c:v>
                </c:pt>
                <c:pt idx="76">
                  <c:v>0.1072332891725882</c:v>
                </c:pt>
                <c:pt idx="77">
                  <c:v>0.10545200529928937</c:v>
                </c:pt>
                <c:pt idx="78">
                  <c:v>0.10367072142599057</c:v>
                </c:pt>
                <c:pt idx="79">
                  <c:v>0.1026019511020113</c:v>
                </c:pt>
                <c:pt idx="80">
                  <c:v>0.10117692400337225</c:v>
                </c:pt>
                <c:pt idx="81">
                  <c:v>9.9395640130073473E-2</c:v>
                </c:pt>
                <c:pt idx="82">
                  <c:v>9.7970613031434409E-2</c:v>
                </c:pt>
                <c:pt idx="83">
                  <c:v>9.6545585932795372E-2</c:v>
                </c:pt>
                <c:pt idx="84">
                  <c:v>9.5120558834156335E-2</c:v>
                </c:pt>
                <c:pt idx="85">
                  <c:v>9.3695531735517285E-2</c:v>
                </c:pt>
                <c:pt idx="86">
                  <c:v>9.227050463687822E-2</c:v>
                </c:pt>
                <c:pt idx="87">
                  <c:v>9.1201734312898936E-2</c:v>
                </c:pt>
                <c:pt idx="88">
                  <c:v>8.9776707214259899E-2</c:v>
                </c:pt>
                <c:pt idx="89">
                  <c:v>8.87079368902806E-2</c:v>
                </c:pt>
                <c:pt idx="90">
                  <c:v>8.728290979164155E-2</c:v>
                </c:pt>
                <c:pt idx="91">
                  <c:v>8.6214139467662279E-2</c:v>
                </c:pt>
                <c:pt idx="92">
                  <c:v>8.4789112369023228E-2</c:v>
                </c:pt>
                <c:pt idx="93">
                  <c:v>8.3720342045043916E-2</c:v>
                </c:pt>
                <c:pt idx="94">
                  <c:v>8.2651571721064659E-2</c:v>
                </c:pt>
                <c:pt idx="95">
                  <c:v>8.1226544622425637E-2</c:v>
                </c:pt>
                <c:pt idx="96">
                  <c:v>8.0870287847765857E-2</c:v>
                </c:pt>
                <c:pt idx="97">
                  <c:v>7.9801517523786558E-2</c:v>
                </c:pt>
                <c:pt idx="98">
                  <c:v>7.8732747199807274E-2</c:v>
                </c:pt>
                <c:pt idx="99">
                  <c:v>7.7663976875828003E-2</c:v>
                </c:pt>
                <c:pt idx="100">
                  <c:v>7.6951463326508471E-2</c:v>
                </c:pt>
                <c:pt idx="101">
                  <c:v>7.5526436227869434E-2</c:v>
                </c:pt>
                <c:pt idx="102">
                  <c:v>7.4813922678549902E-2</c:v>
                </c:pt>
                <c:pt idx="103">
                  <c:v>7.3745152354570631E-2</c:v>
                </c:pt>
                <c:pt idx="104">
                  <c:v>7.2676382030591347E-2</c:v>
                </c:pt>
                <c:pt idx="105">
                  <c:v>7.1963868481271828E-2</c:v>
                </c:pt>
                <c:pt idx="106">
                  <c:v>7.1607611706612062E-2</c:v>
                </c:pt>
                <c:pt idx="107">
                  <c:v>7.0538841382632764E-2</c:v>
                </c:pt>
                <c:pt idx="108">
                  <c:v>6.9826327833313245E-2</c:v>
                </c:pt>
                <c:pt idx="109">
                  <c:v>6.8757557509333961E-2</c:v>
                </c:pt>
                <c:pt idx="110">
                  <c:v>6.8401300734674209E-2</c:v>
                </c:pt>
                <c:pt idx="111">
                  <c:v>6.768878718535469E-2</c:v>
                </c:pt>
                <c:pt idx="112">
                  <c:v>6.6620016861375392E-2</c:v>
                </c:pt>
                <c:pt idx="113">
                  <c:v>6.590750331205586E-2</c:v>
                </c:pt>
                <c:pt idx="114">
                  <c:v>6.5194989762736355E-2</c:v>
                </c:pt>
                <c:pt idx="115">
                  <c:v>6.4482476213416823E-2</c:v>
                </c:pt>
                <c:pt idx="116">
                  <c:v>6.4126219438757057E-2</c:v>
                </c:pt>
                <c:pt idx="117">
                  <c:v>6.3413705889437538E-2</c:v>
                </c:pt>
                <c:pt idx="118">
                  <c:v>6.3057449114777786E-2</c:v>
                </c:pt>
                <c:pt idx="119">
                  <c:v>6.1988678790798495E-2</c:v>
                </c:pt>
                <c:pt idx="120">
                  <c:v>6.1632422016138722E-2</c:v>
                </c:pt>
                <c:pt idx="121">
                  <c:v>6.0919908466819231E-2</c:v>
                </c:pt>
                <c:pt idx="122">
                  <c:v>6.0563651692159458E-2</c:v>
                </c:pt>
                <c:pt idx="123">
                  <c:v>5.9494881368180152E-2</c:v>
                </c:pt>
                <c:pt idx="124">
                  <c:v>5.9138624593520407E-2</c:v>
                </c:pt>
                <c:pt idx="125">
                  <c:v>5.8426111044200889E-2</c:v>
                </c:pt>
                <c:pt idx="126">
                  <c:v>5.7713597494881363E-2</c:v>
                </c:pt>
                <c:pt idx="127">
                  <c:v>5.735734072022159E-2</c:v>
                </c:pt>
                <c:pt idx="128">
                  <c:v>5.7001083945561845E-2</c:v>
                </c:pt>
                <c:pt idx="129">
                  <c:v>5.6644827170902079E-2</c:v>
                </c:pt>
                <c:pt idx="130">
                  <c:v>5.5932313621582561E-2</c:v>
                </c:pt>
                <c:pt idx="131">
                  <c:v>5.5576056846922794E-2</c:v>
                </c:pt>
                <c:pt idx="132">
                  <c:v>5.4863543297603269E-2</c:v>
                </c:pt>
                <c:pt idx="133">
                  <c:v>5.4863543297603269E-2</c:v>
                </c:pt>
                <c:pt idx="134">
                  <c:v>5.4151029748283737E-2</c:v>
                </c:pt>
                <c:pt idx="135">
                  <c:v>5.3794772973623985E-2</c:v>
                </c:pt>
                <c:pt idx="136">
                  <c:v>5.3082259424304452E-2</c:v>
                </c:pt>
                <c:pt idx="137">
                  <c:v>5.3082259424304452E-2</c:v>
                </c:pt>
                <c:pt idx="138">
                  <c:v>5.2369745874984934E-2</c:v>
                </c:pt>
                <c:pt idx="139">
                  <c:v>5.1657232325665402E-2</c:v>
                </c:pt>
                <c:pt idx="140">
                  <c:v>5.1300975551005649E-2</c:v>
                </c:pt>
                <c:pt idx="141">
                  <c:v>5.1300975551005649E-2</c:v>
                </c:pt>
                <c:pt idx="142">
                  <c:v>5.0944718776345897E-2</c:v>
                </c:pt>
                <c:pt idx="143">
                  <c:v>5.0588462001686124E-2</c:v>
                </c:pt>
                <c:pt idx="144">
                  <c:v>4.9875948452366606E-2</c:v>
                </c:pt>
                <c:pt idx="145">
                  <c:v>4.951969167770686E-2</c:v>
                </c:pt>
                <c:pt idx="146">
                  <c:v>4.951969167770686E-2</c:v>
                </c:pt>
                <c:pt idx="147">
                  <c:v>4.8807178128387321E-2</c:v>
                </c:pt>
                <c:pt idx="148">
                  <c:v>4.8450921353727562E-2</c:v>
                </c:pt>
                <c:pt idx="149">
                  <c:v>4.809466457906781E-2</c:v>
                </c:pt>
                <c:pt idx="150">
                  <c:v>4.7738407804408044E-2</c:v>
                </c:pt>
                <c:pt idx="151">
                  <c:v>4.7382151029748278E-2</c:v>
                </c:pt>
                <c:pt idx="152">
                  <c:v>4.7382151029748278E-2</c:v>
                </c:pt>
                <c:pt idx="153">
                  <c:v>4.6669637480428759E-2</c:v>
                </c:pt>
                <c:pt idx="154">
                  <c:v>4.6669637480428759E-2</c:v>
                </c:pt>
                <c:pt idx="155">
                  <c:v>4.6669637480428759E-2</c:v>
                </c:pt>
                <c:pt idx="156">
                  <c:v>4.6313380705768986E-2</c:v>
                </c:pt>
                <c:pt idx="157">
                  <c:v>4.5600867156449468E-2</c:v>
                </c:pt>
                <c:pt idx="158">
                  <c:v>4.5600867156449468E-2</c:v>
                </c:pt>
                <c:pt idx="159">
                  <c:v>4.5244610381789716E-2</c:v>
                </c:pt>
                <c:pt idx="160">
                  <c:v>4.4888353607129949E-2</c:v>
                </c:pt>
                <c:pt idx="161">
                  <c:v>4.4888353607129949E-2</c:v>
                </c:pt>
                <c:pt idx="162">
                  <c:v>4.4532096832470176E-2</c:v>
                </c:pt>
                <c:pt idx="163">
                  <c:v>4.4175840057810424E-2</c:v>
                </c:pt>
                <c:pt idx="164">
                  <c:v>4.3819583283150658E-2</c:v>
                </c:pt>
                <c:pt idx="165">
                  <c:v>4.3463326508490899E-2</c:v>
                </c:pt>
                <c:pt idx="166">
                  <c:v>4.3463326508490899E-2</c:v>
                </c:pt>
                <c:pt idx="167">
                  <c:v>4.310706973383114E-2</c:v>
                </c:pt>
                <c:pt idx="168">
                  <c:v>4.310706973383114E-2</c:v>
                </c:pt>
                <c:pt idx="169">
                  <c:v>4.310706973383114E-2</c:v>
                </c:pt>
                <c:pt idx="170">
                  <c:v>4.2394556184511614E-2</c:v>
                </c:pt>
                <c:pt idx="171">
                  <c:v>4.2394556184511614E-2</c:v>
                </c:pt>
                <c:pt idx="172">
                  <c:v>4.2038299409851848E-2</c:v>
                </c:pt>
                <c:pt idx="173">
                  <c:v>4.1682042635192103E-2</c:v>
                </c:pt>
                <c:pt idx="174">
                  <c:v>4.1682042635192103E-2</c:v>
                </c:pt>
                <c:pt idx="175">
                  <c:v>4.132578586053233E-2</c:v>
                </c:pt>
                <c:pt idx="176">
                  <c:v>4.132578586053233E-2</c:v>
                </c:pt>
                <c:pt idx="177">
                  <c:v>4.0613272311212818E-2</c:v>
                </c:pt>
                <c:pt idx="178">
                  <c:v>4.0969529085872571E-2</c:v>
                </c:pt>
                <c:pt idx="179">
                  <c:v>4.0613272311212818E-2</c:v>
                </c:pt>
                <c:pt idx="180">
                  <c:v>4.0257015536553052E-2</c:v>
                </c:pt>
                <c:pt idx="181">
                  <c:v>4.0257015536553052E-2</c:v>
                </c:pt>
                <c:pt idx="182">
                  <c:v>3.9544501987233527E-2</c:v>
                </c:pt>
                <c:pt idx="183">
                  <c:v>3.9900758761893279E-2</c:v>
                </c:pt>
                <c:pt idx="184">
                  <c:v>3.9544501987233527E-2</c:v>
                </c:pt>
                <c:pt idx="185">
                  <c:v>3.9544501987233527E-2</c:v>
                </c:pt>
                <c:pt idx="186">
                  <c:v>3.9544501987233527E-2</c:v>
                </c:pt>
                <c:pt idx="187">
                  <c:v>3.9188245212573761E-2</c:v>
                </c:pt>
                <c:pt idx="188">
                  <c:v>3.9188245212573761E-2</c:v>
                </c:pt>
                <c:pt idx="189">
                  <c:v>3.9188245212573761E-2</c:v>
                </c:pt>
                <c:pt idx="190">
                  <c:v>3.8831988437914002E-2</c:v>
                </c:pt>
                <c:pt idx="191">
                  <c:v>3.8831988437914002E-2</c:v>
                </c:pt>
                <c:pt idx="192">
                  <c:v>3.8119474888594483E-2</c:v>
                </c:pt>
                <c:pt idx="193">
                  <c:v>3.8119474888594483E-2</c:v>
                </c:pt>
                <c:pt idx="194">
                  <c:v>3.8119474888594483E-2</c:v>
                </c:pt>
                <c:pt idx="195">
                  <c:v>3.7763218113934717E-2</c:v>
                </c:pt>
                <c:pt idx="196">
                  <c:v>3.7763218113934717E-2</c:v>
                </c:pt>
                <c:pt idx="197">
                  <c:v>3.7763218113934717E-2</c:v>
                </c:pt>
                <c:pt idx="198">
                  <c:v>3.7406961339274951E-2</c:v>
                </c:pt>
                <c:pt idx="199">
                  <c:v>3.7050704564615192E-2</c:v>
                </c:pt>
                <c:pt idx="200">
                  <c:v>3.7406961339274951E-2</c:v>
                </c:pt>
                <c:pt idx="201">
                  <c:v>3.7050704564615192E-2</c:v>
                </c:pt>
                <c:pt idx="202">
                  <c:v>3.7050704564615192E-2</c:v>
                </c:pt>
                <c:pt idx="203">
                  <c:v>3.6694447789955432E-2</c:v>
                </c:pt>
                <c:pt idx="204">
                  <c:v>3.6694447789955432E-2</c:v>
                </c:pt>
                <c:pt idx="205">
                  <c:v>3.6694447789955432E-2</c:v>
                </c:pt>
                <c:pt idx="206">
                  <c:v>3.6694447789955432E-2</c:v>
                </c:pt>
                <c:pt idx="207">
                  <c:v>3.6694447789955432E-2</c:v>
                </c:pt>
                <c:pt idx="208">
                  <c:v>3.6338191015295673E-2</c:v>
                </c:pt>
                <c:pt idx="209">
                  <c:v>3.5981934240635914E-2</c:v>
                </c:pt>
                <c:pt idx="210">
                  <c:v>3.5981934240635914E-2</c:v>
                </c:pt>
                <c:pt idx="211">
                  <c:v>3.5981934240635914E-2</c:v>
                </c:pt>
                <c:pt idx="212">
                  <c:v>3.5981934240635914E-2</c:v>
                </c:pt>
                <c:pt idx="213">
                  <c:v>3.5981934240635914E-2</c:v>
                </c:pt>
                <c:pt idx="214">
                  <c:v>3.5625677465976155E-2</c:v>
                </c:pt>
                <c:pt idx="215">
                  <c:v>3.5625677465976155E-2</c:v>
                </c:pt>
                <c:pt idx="216">
                  <c:v>3.5625677465976155E-2</c:v>
                </c:pt>
                <c:pt idx="217">
                  <c:v>3.5269420691316382E-2</c:v>
                </c:pt>
                <c:pt idx="218">
                  <c:v>3.5269420691316382E-2</c:v>
                </c:pt>
                <c:pt idx="219">
                  <c:v>3.4913163916656623E-2</c:v>
                </c:pt>
                <c:pt idx="220">
                  <c:v>3.4913163916656623E-2</c:v>
                </c:pt>
                <c:pt idx="221">
                  <c:v>3.4556907141996863E-2</c:v>
                </c:pt>
                <c:pt idx="222">
                  <c:v>3.4913163916656623E-2</c:v>
                </c:pt>
                <c:pt idx="223">
                  <c:v>3.4556907141996863E-2</c:v>
                </c:pt>
                <c:pt idx="224">
                  <c:v>3.4556907141996863E-2</c:v>
                </c:pt>
                <c:pt idx="225">
                  <c:v>3.4556907141996863E-2</c:v>
                </c:pt>
                <c:pt idx="226">
                  <c:v>3.4556907141996863E-2</c:v>
                </c:pt>
                <c:pt idx="227">
                  <c:v>3.4200650367337104E-2</c:v>
                </c:pt>
                <c:pt idx="228">
                  <c:v>3.4200650367337104E-2</c:v>
                </c:pt>
                <c:pt idx="229">
                  <c:v>3.4200650367337104E-2</c:v>
                </c:pt>
                <c:pt idx="230">
                  <c:v>3.4200650367337104E-2</c:v>
                </c:pt>
                <c:pt idx="231">
                  <c:v>3.3844393592677345E-2</c:v>
                </c:pt>
                <c:pt idx="232">
                  <c:v>3.3844393592677345E-2</c:v>
                </c:pt>
                <c:pt idx="233">
                  <c:v>3.3844393592677345E-2</c:v>
                </c:pt>
                <c:pt idx="234">
                  <c:v>3.3844393592677345E-2</c:v>
                </c:pt>
                <c:pt idx="235">
                  <c:v>3.3844393592677345E-2</c:v>
                </c:pt>
                <c:pt idx="236">
                  <c:v>3.313188004335782E-2</c:v>
                </c:pt>
                <c:pt idx="237">
                  <c:v>3.313188004335782E-2</c:v>
                </c:pt>
                <c:pt idx="238">
                  <c:v>3.313188004335782E-2</c:v>
                </c:pt>
                <c:pt idx="239">
                  <c:v>3.313188004335782E-2</c:v>
                </c:pt>
                <c:pt idx="240">
                  <c:v>3.313188004335782E-2</c:v>
                </c:pt>
                <c:pt idx="241">
                  <c:v>3.313188004335782E-2</c:v>
                </c:pt>
                <c:pt idx="242">
                  <c:v>3.313188004335782E-2</c:v>
                </c:pt>
                <c:pt idx="243">
                  <c:v>3.313188004335782E-2</c:v>
                </c:pt>
                <c:pt idx="244">
                  <c:v>3.3488136818017579E-2</c:v>
                </c:pt>
                <c:pt idx="245">
                  <c:v>3.313188004335782E-2</c:v>
                </c:pt>
                <c:pt idx="246">
                  <c:v>3.313188004335782E-2</c:v>
                </c:pt>
                <c:pt idx="247">
                  <c:v>3.2775623268698054E-2</c:v>
                </c:pt>
                <c:pt idx="248">
                  <c:v>3.2775623268698054E-2</c:v>
                </c:pt>
                <c:pt idx="249">
                  <c:v>3.2775623268698054E-2</c:v>
                </c:pt>
                <c:pt idx="250">
                  <c:v>3.2419366494038294E-2</c:v>
                </c:pt>
                <c:pt idx="251">
                  <c:v>3.2419366494038294E-2</c:v>
                </c:pt>
                <c:pt idx="252">
                  <c:v>3.2419366494038294E-2</c:v>
                </c:pt>
                <c:pt idx="253">
                  <c:v>3.2063109719378528E-2</c:v>
                </c:pt>
                <c:pt idx="254">
                  <c:v>3.2063109719378528E-2</c:v>
                </c:pt>
                <c:pt idx="255">
                  <c:v>3.2063109719378528E-2</c:v>
                </c:pt>
                <c:pt idx="256">
                  <c:v>3.2063109719378528E-2</c:v>
                </c:pt>
                <c:pt idx="257">
                  <c:v>3.2063109719378528E-2</c:v>
                </c:pt>
                <c:pt idx="258">
                  <c:v>3.2063109719378528E-2</c:v>
                </c:pt>
                <c:pt idx="259">
                  <c:v>3.2063109719378528E-2</c:v>
                </c:pt>
                <c:pt idx="260">
                  <c:v>3.2063109719378528E-2</c:v>
                </c:pt>
                <c:pt idx="261">
                  <c:v>3.2063109719378528E-2</c:v>
                </c:pt>
                <c:pt idx="262">
                  <c:v>3.1706852944718769E-2</c:v>
                </c:pt>
                <c:pt idx="263">
                  <c:v>3.2063109719378528E-2</c:v>
                </c:pt>
                <c:pt idx="264">
                  <c:v>3.1706852944718769E-2</c:v>
                </c:pt>
                <c:pt idx="265">
                  <c:v>3.1706852944718769E-2</c:v>
                </c:pt>
                <c:pt idx="266">
                  <c:v>3.1706852944718769E-2</c:v>
                </c:pt>
                <c:pt idx="267">
                  <c:v>3.1706852944718769E-2</c:v>
                </c:pt>
                <c:pt idx="268">
                  <c:v>3.135059617005901E-2</c:v>
                </c:pt>
                <c:pt idx="269">
                  <c:v>3.135059617005901E-2</c:v>
                </c:pt>
                <c:pt idx="270">
                  <c:v>3.1706852944718769E-2</c:v>
                </c:pt>
                <c:pt idx="271">
                  <c:v>3.135059617005901E-2</c:v>
                </c:pt>
                <c:pt idx="272">
                  <c:v>3.135059617005901E-2</c:v>
                </c:pt>
                <c:pt idx="273">
                  <c:v>3.135059617005901E-2</c:v>
                </c:pt>
                <c:pt idx="274">
                  <c:v>3.135059617005901E-2</c:v>
                </c:pt>
                <c:pt idx="275">
                  <c:v>3.135059617005901E-2</c:v>
                </c:pt>
                <c:pt idx="276">
                  <c:v>3.0994339395399247E-2</c:v>
                </c:pt>
                <c:pt idx="277">
                  <c:v>3.0994339395399247E-2</c:v>
                </c:pt>
                <c:pt idx="278">
                  <c:v>3.0638082620739485E-2</c:v>
                </c:pt>
                <c:pt idx="279">
                  <c:v>3.0638082620739485E-2</c:v>
                </c:pt>
                <c:pt idx="280">
                  <c:v>3.0994339395399247E-2</c:v>
                </c:pt>
                <c:pt idx="281">
                  <c:v>3.0638082620739485E-2</c:v>
                </c:pt>
                <c:pt idx="282">
                  <c:v>3.0638082620739485E-2</c:v>
                </c:pt>
                <c:pt idx="283">
                  <c:v>3.0638082620739485E-2</c:v>
                </c:pt>
                <c:pt idx="284">
                  <c:v>3.0638082620739485E-2</c:v>
                </c:pt>
                <c:pt idx="285">
                  <c:v>3.0281825846079729E-2</c:v>
                </c:pt>
                <c:pt idx="286">
                  <c:v>3.0281825846079729E-2</c:v>
                </c:pt>
                <c:pt idx="287">
                  <c:v>3.0281825846079729E-2</c:v>
                </c:pt>
                <c:pt idx="288">
                  <c:v>3.0281825846079729E-2</c:v>
                </c:pt>
                <c:pt idx="289">
                  <c:v>3.0281825846079729E-2</c:v>
                </c:pt>
                <c:pt idx="290">
                  <c:v>3.0281825846079729E-2</c:v>
                </c:pt>
                <c:pt idx="291">
                  <c:v>3.0281825846079729E-2</c:v>
                </c:pt>
                <c:pt idx="292">
                  <c:v>3.0281825846079729E-2</c:v>
                </c:pt>
                <c:pt idx="293">
                  <c:v>3.0281825846079729E-2</c:v>
                </c:pt>
                <c:pt idx="294">
                  <c:v>3.0281825846079729E-2</c:v>
                </c:pt>
                <c:pt idx="295">
                  <c:v>3.0281825846079729E-2</c:v>
                </c:pt>
                <c:pt idx="296">
                  <c:v>3.0281825846079729E-2</c:v>
                </c:pt>
                <c:pt idx="297">
                  <c:v>2.9925569071419963E-2</c:v>
                </c:pt>
                <c:pt idx="298">
                  <c:v>3.0281825846079729E-2</c:v>
                </c:pt>
                <c:pt idx="299">
                  <c:v>2.9925569071419963E-2</c:v>
                </c:pt>
                <c:pt idx="300">
                  <c:v>2.9925569071419963E-2</c:v>
                </c:pt>
                <c:pt idx="301">
                  <c:v>2.9925569071419963E-2</c:v>
                </c:pt>
                <c:pt idx="302">
                  <c:v>2.9925569071419963E-2</c:v>
                </c:pt>
                <c:pt idx="303">
                  <c:v>2.9925569071419963E-2</c:v>
                </c:pt>
                <c:pt idx="304">
                  <c:v>2.9569312296760204E-2</c:v>
                </c:pt>
                <c:pt idx="305">
                  <c:v>2.9569312296760204E-2</c:v>
                </c:pt>
                <c:pt idx="306">
                  <c:v>2.9569312296760204E-2</c:v>
                </c:pt>
                <c:pt idx="307">
                  <c:v>2.9569312296760204E-2</c:v>
                </c:pt>
                <c:pt idx="308">
                  <c:v>2.9213055522100444E-2</c:v>
                </c:pt>
                <c:pt idx="309">
                  <c:v>2.9569312296760204E-2</c:v>
                </c:pt>
                <c:pt idx="310">
                  <c:v>2.9569312296760204E-2</c:v>
                </c:pt>
                <c:pt idx="311">
                  <c:v>2.9569312296760204E-2</c:v>
                </c:pt>
                <c:pt idx="312">
                  <c:v>2.9569312296760204E-2</c:v>
                </c:pt>
                <c:pt idx="313">
                  <c:v>2.9569312296760204E-2</c:v>
                </c:pt>
                <c:pt idx="314">
                  <c:v>2.9569312296760204E-2</c:v>
                </c:pt>
                <c:pt idx="315">
                  <c:v>2.9213055522100444E-2</c:v>
                </c:pt>
                <c:pt idx="316">
                  <c:v>2.9569312296760204E-2</c:v>
                </c:pt>
                <c:pt idx="317">
                  <c:v>2.9213055522100444E-2</c:v>
                </c:pt>
                <c:pt idx="318">
                  <c:v>2.9213055522100444E-2</c:v>
                </c:pt>
                <c:pt idx="319">
                  <c:v>2.9213055522100444E-2</c:v>
                </c:pt>
                <c:pt idx="320">
                  <c:v>2.9213055522100444E-2</c:v>
                </c:pt>
                <c:pt idx="321">
                  <c:v>2.8856798747440682E-2</c:v>
                </c:pt>
                <c:pt idx="322">
                  <c:v>2.8856798747440682E-2</c:v>
                </c:pt>
                <c:pt idx="323">
                  <c:v>2.8856798747440682E-2</c:v>
                </c:pt>
                <c:pt idx="324">
                  <c:v>2.8856798747440682E-2</c:v>
                </c:pt>
                <c:pt idx="325">
                  <c:v>2.8856798747440682E-2</c:v>
                </c:pt>
                <c:pt idx="326">
                  <c:v>2.8856798747440682E-2</c:v>
                </c:pt>
                <c:pt idx="327">
                  <c:v>2.8500541972780923E-2</c:v>
                </c:pt>
                <c:pt idx="328">
                  <c:v>2.8500541972780923E-2</c:v>
                </c:pt>
                <c:pt idx="329">
                  <c:v>2.8500541972780923E-2</c:v>
                </c:pt>
                <c:pt idx="330">
                  <c:v>2.8856798747440682E-2</c:v>
                </c:pt>
                <c:pt idx="331">
                  <c:v>2.8856798747440682E-2</c:v>
                </c:pt>
                <c:pt idx="332">
                  <c:v>2.8500541972780923E-2</c:v>
                </c:pt>
                <c:pt idx="333">
                  <c:v>2.8500541972780923E-2</c:v>
                </c:pt>
                <c:pt idx="334">
                  <c:v>2.8500541972780923E-2</c:v>
                </c:pt>
                <c:pt idx="335">
                  <c:v>2.8500541972780923E-2</c:v>
                </c:pt>
                <c:pt idx="336">
                  <c:v>2.8500541972780923E-2</c:v>
                </c:pt>
                <c:pt idx="337">
                  <c:v>2.8500541972780923E-2</c:v>
                </c:pt>
                <c:pt idx="338">
                  <c:v>2.8500541972780923E-2</c:v>
                </c:pt>
                <c:pt idx="339">
                  <c:v>2.8500541972780923E-2</c:v>
                </c:pt>
                <c:pt idx="340">
                  <c:v>2.8500541972780923E-2</c:v>
                </c:pt>
                <c:pt idx="341">
                  <c:v>2.8500541972780923E-2</c:v>
                </c:pt>
                <c:pt idx="342">
                  <c:v>2.8500541972780923E-2</c:v>
                </c:pt>
                <c:pt idx="343">
                  <c:v>2.8500541972780923E-2</c:v>
                </c:pt>
                <c:pt idx="344">
                  <c:v>2.8500541972780923E-2</c:v>
                </c:pt>
                <c:pt idx="345">
                  <c:v>2.8500541972780923E-2</c:v>
                </c:pt>
                <c:pt idx="346">
                  <c:v>2.8500541972780923E-2</c:v>
                </c:pt>
                <c:pt idx="347">
                  <c:v>2.8144285198121156E-2</c:v>
                </c:pt>
                <c:pt idx="348">
                  <c:v>2.8500541972780923E-2</c:v>
                </c:pt>
                <c:pt idx="349">
                  <c:v>2.8144285198121156E-2</c:v>
                </c:pt>
                <c:pt idx="350">
                  <c:v>2.8144285198121156E-2</c:v>
                </c:pt>
                <c:pt idx="351">
                  <c:v>2.8144285198121156E-2</c:v>
                </c:pt>
                <c:pt idx="352">
                  <c:v>2.7788028423461397E-2</c:v>
                </c:pt>
                <c:pt idx="353">
                  <c:v>2.7788028423461397E-2</c:v>
                </c:pt>
                <c:pt idx="354">
                  <c:v>2.8144285198121156E-2</c:v>
                </c:pt>
                <c:pt idx="355">
                  <c:v>2.8144285198121156E-2</c:v>
                </c:pt>
                <c:pt idx="356">
                  <c:v>2.8144285198121156E-2</c:v>
                </c:pt>
                <c:pt idx="357">
                  <c:v>2.8144285198121156E-2</c:v>
                </c:pt>
                <c:pt idx="358">
                  <c:v>2.8144285198121156E-2</c:v>
                </c:pt>
                <c:pt idx="359">
                  <c:v>2.8144285198121156E-2</c:v>
                </c:pt>
                <c:pt idx="360">
                  <c:v>2.7788028423461397E-2</c:v>
                </c:pt>
                <c:pt idx="361">
                  <c:v>2.7788028423461397E-2</c:v>
                </c:pt>
                <c:pt idx="362">
                  <c:v>2.7788028423461397E-2</c:v>
                </c:pt>
                <c:pt idx="363">
                  <c:v>2.7788028423461397E-2</c:v>
                </c:pt>
                <c:pt idx="364">
                  <c:v>2.7788028423461397E-2</c:v>
                </c:pt>
                <c:pt idx="365">
                  <c:v>2.7788028423461397E-2</c:v>
                </c:pt>
                <c:pt idx="366">
                  <c:v>2.7788028423461397E-2</c:v>
                </c:pt>
                <c:pt idx="367">
                  <c:v>2.7788028423461397E-2</c:v>
                </c:pt>
                <c:pt idx="368">
                  <c:v>2.7788028423461397E-2</c:v>
                </c:pt>
                <c:pt idx="369">
                  <c:v>2.7788028423461397E-2</c:v>
                </c:pt>
                <c:pt idx="370">
                  <c:v>2.7788028423461397E-2</c:v>
                </c:pt>
                <c:pt idx="371">
                  <c:v>2.7788028423461397E-2</c:v>
                </c:pt>
                <c:pt idx="372">
                  <c:v>2.7788028423461397E-2</c:v>
                </c:pt>
                <c:pt idx="373">
                  <c:v>2.7431771648801635E-2</c:v>
                </c:pt>
                <c:pt idx="374">
                  <c:v>2.7431771648801635E-2</c:v>
                </c:pt>
                <c:pt idx="375">
                  <c:v>2.7431771648801635E-2</c:v>
                </c:pt>
                <c:pt idx="376">
                  <c:v>2.7788028423461397E-2</c:v>
                </c:pt>
                <c:pt idx="377">
                  <c:v>2.7431771648801635E-2</c:v>
                </c:pt>
                <c:pt idx="378">
                  <c:v>2.7788028423461397E-2</c:v>
                </c:pt>
                <c:pt idx="379">
                  <c:v>2.7788028423461397E-2</c:v>
                </c:pt>
                <c:pt idx="380">
                  <c:v>2.7788028423461397E-2</c:v>
                </c:pt>
                <c:pt idx="381">
                  <c:v>2.7788028423461397E-2</c:v>
                </c:pt>
                <c:pt idx="382">
                  <c:v>2.7788028423461397E-2</c:v>
                </c:pt>
                <c:pt idx="383">
                  <c:v>2.7788028423461397E-2</c:v>
                </c:pt>
                <c:pt idx="384">
                  <c:v>2.7431771648801635E-2</c:v>
                </c:pt>
                <c:pt idx="385">
                  <c:v>2.7431771648801635E-2</c:v>
                </c:pt>
                <c:pt idx="386">
                  <c:v>2.7075514874141868E-2</c:v>
                </c:pt>
                <c:pt idx="387">
                  <c:v>2.7075514874141868E-2</c:v>
                </c:pt>
                <c:pt idx="388">
                  <c:v>2.7431771648801635E-2</c:v>
                </c:pt>
                <c:pt idx="389">
                  <c:v>2.7075514874141868E-2</c:v>
                </c:pt>
                <c:pt idx="390">
                  <c:v>2.7075514874141868E-2</c:v>
                </c:pt>
                <c:pt idx="391">
                  <c:v>2.7075514874141868E-2</c:v>
                </c:pt>
                <c:pt idx="392">
                  <c:v>2.7075514874141868E-2</c:v>
                </c:pt>
                <c:pt idx="393">
                  <c:v>2.7075514874141868E-2</c:v>
                </c:pt>
                <c:pt idx="394">
                  <c:v>2.7075514874141868E-2</c:v>
                </c:pt>
                <c:pt idx="395">
                  <c:v>2.7075514874141868E-2</c:v>
                </c:pt>
                <c:pt idx="396">
                  <c:v>2.7075514874141868E-2</c:v>
                </c:pt>
                <c:pt idx="397">
                  <c:v>2.7075514874141868E-2</c:v>
                </c:pt>
                <c:pt idx="398">
                  <c:v>2.7075514874141868E-2</c:v>
                </c:pt>
                <c:pt idx="399">
                  <c:v>2.7075514874141868E-2</c:v>
                </c:pt>
                <c:pt idx="400">
                  <c:v>2.7075514874141868E-2</c:v>
                </c:pt>
                <c:pt idx="401">
                  <c:v>2.7075514874141868E-2</c:v>
                </c:pt>
                <c:pt idx="402">
                  <c:v>2.7075514874141868E-2</c:v>
                </c:pt>
                <c:pt idx="403">
                  <c:v>2.7075514874141868E-2</c:v>
                </c:pt>
                <c:pt idx="404">
                  <c:v>2.6719258099482113E-2</c:v>
                </c:pt>
                <c:pt idx="405">
                  <c:v>2.6719258099482113E-2</c:v>
                </c:pt>
                <c:pt idx="406">
                  <c:v>2.7075514874141868E-2</c:v>
                </c:pt>
                <c:pt idx="407">
                  <c:v>2.7075514874141868E-2</c:v>
                </c:pt>
                <c:pt idx="408">
                  <c:v>2.7075514874141868E-2</c:v>
                </c:pt>
                <c:pt idx="409">
                  <c:v>2.7075514874141868E-2</c:v>
                </c:pt>
                <c:pt idx="410">
                  <c:v>2.7075514874141868E-2</c:v>
                </c:pt>
                <c:pt idx="411">
                  <c:v>2.6719258099482113E-2</c:v>
                </c:pt>
                <c:pt idx="412">
                  <c:v>2.6719258099482113E-2</c:v>
                </c:pt>
                <c:pt idx="413">
                  <c:v>2.6719258099482113E-2</c:v>
                </c:pt>
                <c:pt idx="414">
                  <c:v>2.6719258099482113E-2</c:v>
                </c:pt>
                <c:pt idx="415">
                  <c:v>2.6719258099482113E-2</c:v>
                </c:pt>
                <c:pt idx="416">
                  <c:v>2.6719258099482113E-2</c:v>
                </c:pt>
                <c:pt idx="417">
                  <c:v>2.6719258099482113E-2</c:v>
                </c:pt>
                <c:pt idx="418">
                  <c:v>2.7075514874141868E-2</c:v>
                </c:pt>
                <c:pt idx="419">
                  <c:v>2.6719258099482113E-2</c:v>
                </c:pt>
                <c:pt idx="420">
                  <c:v>2.6719258099482113E-2</c:v>
                </c:pt>
                <c:pt idx="421">
                  <c:v>2.6719258099482113E-2</c:v>
                </c:pt>
                <c:pt idx="422">
                  <c:v>2.6719258099482113E-2</c:v>
                </c:pt>
                <c:pt idx="423">
                  <c:v>2.6719258099482113E-2</c:v>
                </c:pt>
                <c:pt idx="424">
                  <c:v>2.6719258099482113E-2</c:v>
                </c:pt>
                <c:pt idx="425">
                  <c:v>2.6363001324822343E-2</c:v>
                </c:pt>
                <c:pt idx="426">
                  <c:v>2.6719258099482113E-2</c:v>
                </c:pt>
                <c:pt idx="427">
                  <c:v>2.6719258099482113E-2</c:v>
                </c:pt>
                <c:pt idx="428">
                  <c:v>2.6719258099482113E-2</c:v>
                </c:pt>
                <c:pt idx="429">
                  <c:v>2.6719258099482113E-2</c:v>
                </c:pt>
                <c:pt idx="430">
                  <c:v>2.6719258099482113E-2</c:v>
                </c:pt>
                <c:pt idx="431">
                  <c:v>2.6363001324822343E-2</c:v>
                </c:pt>
                <c:pt idx="432">
                  <c:v>2.6363001324822343E-2</c:v>
                </c:pt>
                <c:pt idx="433">
                  <c:v>2.6719258099482113E-2</c:v>
                </c:pt>
                <c:pt idx="434">
                  <c:v>2.6719258099482113E-2</c:v>
                </c:pt>
                <c:pt idx="435">
                  <c:v>2.6719258099482113E-2</c:v>
                </c:pt>
                <c:pt idx="436">
                  <c:v>2.6719258099482113E-2</c:v>
                </c:pt>
                <c:pt idx="437">
                  <c:v>2.6719258099482113E-2</c:v>
                </c:pt>
                <c:pt idx="438">
                  <c:v>2.6719258099482113E-2</c:v>
                </c:pt>
                <c:pt idx="439">
                  <c:v>2.6363001324822343E-2</c:v>
                </c:pt>
                <c:pt idx="440">
                  <c:v>2.6363001324822343E-2</c:v>
                </c:pt>
                <c:pt idx="441">
                  <c:v>2.6719258099482113E-2</c:v>
                </c:pt>
                <c:pt idx="442">
                  <c:v>2.6363001324822343E-2</c:v>
                </c:pt>
                <c:pt idx="443">
                  <c:v>2.6363001324822343E-2</c:v>
                </c:pt>
                <c:pt idx="444">
                  <c:v>2.6363001324822343E-2</c:v>
                </c:pt>
                <c:pt idx="445">
                  <c:v>2.6363001324822343E-2</c:v>
                </c:pt>
                <c:pt idx="446">
                  <c:v>2.6363001324822343E-2</c:v>
                </c:pt>
                <c:pt idx="447">
                  <c:v>2.6363001324822343E-2</c:v>
                </c:pt>
                <c:pt idx="448">
                  <c:v>2.6363001324822343E-2</c:v>
                </c:pt>
                <c:pt idx="449">
                  <c:v>2.600674455016258E-2</c:v>
                </c:pt>
                <c:pt idx="450">
                  <c:v>2.600674455016258E-2</c:v>
                </c:pt>
                <c:pt idx="451">
                  <c:v>2.600674455016258E-2</c:v>
                </c:pt>
                <c:pt idx="452">
                  <c:v>2.6363001324822343E-2</c:v>
                </c:pt>
                <c:pt idx="453">
                  <c:v>2.6363001324822343E-2</c:v>
                </c:pt>
                <c:pt idx="454">
                  <c:v>2.600674455016258E-2</c:v>
                </c:pt>
                <c:pt idx="455">
                  <c:v>2.6363001324822343E-2</c:v>
                </c:pt>
                <c:pt idx="456">
                  <c:v>2.6363001324822343E-2</c:v>
                </c:pt>
                <c:pt idx="457">
                  <c:v>2.6363001324822343E-2</c:v>
                </c:pt>
                <c:pt idx="458">
                  <c:v>2.600674455016258E-2</c:v>
                </c:pt>
                <c:pt idx="459">
                  <c:v>2.600674455016258E-2</c:v>
                </c:pt>
                <c:pt idx="460">
                  <c:v>2.600674455016258E-2</c:v>
                </c:pt>
                <c:pt idx="461">
                  <c:v>2.600674455016258E-2</c:v>
                </c:pt>
                <c:pt idx="462">
                  <c:v>2.600674455016258E-2</c:v>
                </c:pt>
                <c:pt idx="463">
                  <c:v>2.600674455016258E-2</c:v>
                </c:pt>
                <c:pt idx="464">
                  <c:v>2.600674455016258E-2</c:v>
                </c:pt>
                <c:pt idx="465">
                  <c:v>2.600674455016258E-2</c:v>
                </c:pt>
                <c:pt idx="466">
                  <c:v>2.600674455016258E-2</c:v>
                </c:pt>
                <c:pt idx="467">
                  <c:v>2.600674455016258E-2</c:v>
                </c:pt>
                <c:pt idx="468">
                  <c:v>2.600674455016258E-2</c:v>
                </c:pt>
                <c:pt idx="469">
                  <c:v>2.600674455016258E-2</c:v>
                </c:pt>
                <c:pt idx="470">
                  <c:v>2.600674455016258E-2</c:v>
                </c:pt>
                <c:pt idx="471">
                  <c:v>2.600674455016258E-2</c:v>
                </c:pt>
                <c:pt idx="472">
                  <c:v>2.5650487775502825E-2</c:v>
                </c:pt>
                <c:pt idx="473">
                  <c:v>2.600674455016258E-2</c:v>
                </c:pt>
                <c:pt idx="474">
                  <c:v>2.600674455016258E-2</c:v>
                </c:pt>
                <c:pt idx="475">
                  <c:v>2.600674455016258E-2</c:v>
                </c:pt>
                <c:pt idx="476">
                  <c:v>2.600674455016258E-2</c:v>
                </c:pt>
                <c:pt idx="477">
                  <c:v>2.600674455016258E-2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A-4EB0-B6B1-6B694510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93224"/>
        <c:axId val="315992240"/>
      </c:scatterChart>
      <c:valAx>
        <c:axId val="3159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992240"/>
        <c:crosses val="autoZero"/>
        <c:crossBetween val="midCat"/>
      </c:valAx>
      <c:valAx>
        <c:axId val="3159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99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'ртшники эксперимент после нас'!$G$2:$G$479</c:f>
              <c:strCache>
                <c:ptCount val="478"/>
                <c:pt idx="0">
                  <c:v>0.00</c:v>
                </c:pt>
                <c:pt idx="1">
                  <c:v>1.00</c:v>
                </c:pt>
                <c:pt idx="2">
                  <c:v>2.00</c:v>
                </c:pt>
                <c:pt idx="3">
                  <c:v>3.00</c:v>
                </c:pt>
                <c:pt idx="4">
                  <c:v>4.00</c:v>
                </c:pt>
                <c:pt idx="5">
                  <c:v>5.00</c:v>
                </c:pt>
                <c:pt idx="6">
                  <c:v>6.00</c:v>
                </c:pt>
                <c:pt idx="7">
                  <c:v>7.00</c:v>
                </c:pt>
                <c:pt idx="8">
                  <c:v>8.00</c:v>
                </c:pt>
                <c:pt idx="9">
                  <c:v>9.00</c:v>
                </c:pt>
                <c:pt idx="10">
                  <c:v>10.00</c:v>
                </c:pt>
                <c:pt idx="11">
                  <c:v>11.00</c:v>
                </c:pt>
                <c:pt idx="12">
                  <c:v>12.00</c:v>
                </c:pt>
                <c:pt idx="13">
                  <c:v>13.00</c:v>
                </c:pt>
                <c:pt idx="14">
                  <c:v>14.00</c:v>
                </c:pt>
                <c:pt idx="15">
                  <c:v>15.00</c:v>
                </c:pt>
                <c:pt idx="16">
                  <c:v>16.00</c:v>
                </c:pt>
                <c:pt idx="17">
                  <c:v>17.00</c:v>
                </c:pt>
                <c:pt idx="18">
                  <c:v>18.00</c:v>
                </c:pt>
                <c:pt idx="19">
                  <c:v>19.00</c:v>
                </c:pt>
                <c:pt idx="20">
                  <c:v>20.00</c:v>
                </c:pt>
                <c:pt idx="21">
                  <c:v>21.00</c:v>
                </c:pt>
                <c:pt idx="22">
                  <c:v>22.00</c:v>
                </c:pt>
                <c:pt idx="23">
                  <c:v>23.00</c:v>
                </c:pt>
                <c:pt idx="24">
                  <c:v>24.00</c:v>
                </c:pt>
                <c:pt idx="25">
                  <c:v>25.00</c:v>
                </c:pt>
                <c:pt idx="26">
                  <c:v>26.00</c:v>
                </c:pt>
                <c:pt idx="27">
                  <c:v>27.00</c:v>
                </c:pt>
                <c:pt idx="28">
                  <c:v>28.00</c:v>
                </c:pt>
                <c:pt idx="29">
                  <c:v>29.00</c:v>
                </c:pt>
                <c:pt idx="30">
                  <c:v>30.00</c:v>
                </c:pt>
                <c:pt idx="31">
                  <c:v>31.00</c:v>
                </c:pt>
                <c:pt idx="32">
                  <c:v>32.00</c:v>
                </c:pt>
                <c:pt idx="33">
                  <c:v>33.00</c:v>
                </c:pt>
                <c:pt idx="34">
                  <c:v>34.00</c:v>
                </c:pt>
                <c:pt idx="35">
                  <c:v>35.00</c:v>
                </c:pt>
                <c:pt idx="36">
                  <c:v>36.00</c:v>
                </c:pt>
                <c:pt idx="37">
                  <c:v>37.00</c:v>
                </c:pt>
                <c:pt idx="38">
                  <c:v>38.00</c:v>
                </c:pt>
                <c:pt idx="39">
                  <c:v>39.00</c:v>
                </c:pt>
                <c:pt idx="40">
                  <c:v>40.00</c:v>
                </c:pt>
                <c:pt idx="41">
                  <c:v>41.00</c:v>
                </c:pt>
                <c:pt idx="42">
                  <c:v>42.00</c:v>
                </c:pt>
                <c:pt idx="43">
                  <c:v>43.00</c:v>
                </c:pt>
                <c:pt idx="44">
                  <c:v>44.00</c:v>
                </c:pt>
                <c:pt idx="45">
                  <c:v>45.00</c:v>
                </c:pt>
                <c:pt idx="46">
                  <c:v>46.00</c:v>
                </c:pt>
                <c:pt idx="47">
                  <c:v>47.00</c:v>
                </c:pt>
                <c:pt idx="48">
                  <c:v>48.00</c:v>
                </c:pt>
                <c:pt idx="49">
                  <c:v>49.00</c:v>
                </c:pt>
                <c:pt idx="50">
                  <c:v>50.00</c:v>
                </c:pt>
                <c:pt idx="51">
                  <c:v>51.00</c:v>
                </c:pt>
                <c:pt idx="52">
                  <c:v>52.00</c:v>
                </c:pt>
                <c:pt idx="53">
                  <c:v>53.00</c:v>
                </c:pt>
                <c:pt idx="54">
                  <c:v>54.00</c:v>
                </c:pt>
                <c:pt idx="55">
                  <c:v>55.00</c:v>
                </c:pt>
                <c:pt idx="56">
                  <c:v>56.00</c:v>
                </c:pt>
                <c:pt idx="57">
                  <c:v>57.00</c:v>
                </c:pt>
                <c:pt idx="58">
                  <c:v>58.00</c:v>
                </c:pt>
                <c:pt idx="59">
                  <c:v>59.00</c:v>
                </c:pt>
                <c:pt idx="60">
                  <c:v>60.00</c:v>
                </c:pt>
                <c:pt idx="61">
                  <c:v>61.00</c:v>
                </c:pt>
                <c:pt idx="62">
                  <c:v>62.00</c:v>
                </c:pt>
                <c:pt idx="63">
                  <c:v>63.00</c:v>
                </c:pt>
                <c:pt idx="64">
                  <c:v>64.00</c:v>
                </c:pt>
                <c:pt idx="65">
                  <c:v>65.00</c:v>
                </c:pt>
                <c:pt idx="66">
                  <c:v>66.00</c:v>
                </c:pt>
                <c:pt idx="67">
                  <c:v>67.00</c:v>
                </c:pt>
                <c:pt idx="68">
                  <c:v>68.00</c:v>
                </c:pt>
                <c:pt idx="69">
                  <c:v>69.00</c:v>
                </c:pt>
                <c:pt idx="70">
                  <c:v>70.00</c:v>
                </c:pt>
                <c:pt idx="71">
                  <c:v>71.00</c:v>
                </c:pt>
                <c:pt idx="72">
                  <c:v>72.00</c:v>
                </c:pt>
                <c:pt idx="73">
                  <c:v>73.00</c:v>
                </c:pt>
                <c:pt idx="74">
                  <c:v>74.00</c:v>
                </c:pt>
                <c:pt idx="75">
                  <c:v>75.00</c:v>
                </c:pt>
                <c:pt idx="76">
                  <c:v>76.00</c:v>
                </c:pt>
                <c:pt idx="77">
                  <c:v>77.00</c:v>
                </c:pt>
                <c:pt idx="78">
                  <c:v>78.00</c:v>
                </c:pt>
                <c:pt idx="79">
                  <c:v>79.00</c:v>
                </c:pt>
                <c:pt idx="80">
                  <c:v>80.00</c:v>
                </c:pt>
                <c:pt idx="81">
                  <c:v>81.00</c:v>
                </c:pt>
                <c:pt idx="82">
                  <c:v>82.00</c:v>
                </c:pt>
                <c:pt idx="83">
                  <c:v>83.00</c:v>
                </c:pt>
                <c:pt idx="84">
                  <c:v>84.00</c:v>
                </c:pt>
                <c:pt idx="85">
                  <c:v>85.00</c:v>
                </c:pt>
                <c:pt idx="86">
                  <c:v>86.00</c:v>
                </c:pt>
                <c:pt idx="87">
                  <c:v>87.00</c:v>
                </c:pt>
                <c:pt idx="88">
                  <c:v>88.00</c:v>
                </c:pt>
                <c:pt idx="89">
                  <c:v>89.00</c:v>
                </c:pt>
                <c:pt idx="90">
                  <c:v>90.00</c:v>
                </c:pt>
                <c:pt idx="91">
                  <c:v>91.00</c:v>
                </c:pt>
                <c:pt idx="92">
                  <c:v>92.00</c:v>
                </c:pt>
                <c:pt idx="93">
                  <c:v>93.00</c:v>
                </c:pt>
                <c:pt idx="94">
                  <c:v>94.00</c:v>
                </c:pt>
                <c:pt idx="95">
                  <c:v>95.00</c:v>
                </c:pt>
                <c:pt idx="96">
                  <c:v>96.00</c:v>
                </c:pt>
                <c:pt idx="97">
                  <c:v>97.00</c:v>
                </c:pt>
                <c:pt idx="98">
                  <c:v>98.00</c:v>
                </c:pt>
                <c:pt idx="99">
                  <c:v>99.00</c:v>
                </c:pt>
                <c:pt idx="100">
                  <c:v>100.00</c:v>
                </c:pt>
                <c:pt idx="101">
                  <c:v>101.00</c:v>
                </c:pt>
                <c:pt idx="102">
                  <c:v>102.00</c:v>
                </c:pt>
                <c:pt idx="103">
                  <c:v>103.00</c:v>
                </c:pt>
                <c:pt idx="104">
                  <c:v>104.00</c:v>
                </c:pt>
                <c:pt idx="105">
                  <c:v>105.00</c:v>
                </c:pt>
                <c:pt idx="106">
                  <c:v>106.00</c:v>
                </c:pt>
                <c:pt idx="107">
                  <c:v>107.00</c:v>
                </c:pt>
                <c:pt idx="108">
                  <c:v>108.00</c:v>
                </c:pt>
                <c:pt idx="109">
                  <c:v>109.00</c:v>
                </c:pt>
                <c:pt idx="110">
                  <c:v>110.00</c:v>
                </c:pt>
                <c:pt idx="111">
                  <c:v>111.00</c:v>
                </c:pt>
                <c:pt idx="112">
                  <c:v>112.00</c:v>
                </c:pt>
                <c:pt idx="113">
                  <c:v>113.00</c:v>
                </c:pt>
                <c:pt idx="114">
                  <c:v>114.00</c:v>
                </c:pt>
                <c:pt idx="115">
                  <c:v>115.00</c:v>
                </c:pt>
                <c:pt idx="116">
                  <c:v>116.00</c:v>
                </c:pt>
                <c:pt idx="117">
                  <c:v>117.00</c:v>
                </c:pt>
                <c:pt idx="118">
                  <c:v>118.00</c:v>
                </c:pt>
                <c:pt idx="119">
                  <c:v>119.00</c:v>
                </c:pt>
                <c:pt idx="120">
                  <c:v>120.00</c:v>
                </c:pt>
                <c:pt idx="121">
                  <c:v>121.00</c:v>
                </c:pt>
                <c:pt idx="122">
                  <c:v>122.00</c:v>
                </c:pt>
                <c:pt idx="123">
                  <c:v>123.00</c:v>
                </c:pt>
                <c:pt idx="124">
                  <c:v>124.00</c:v>
                </c:pt>
                <c:pt idx="125">
                  <c:v>125.00</c:v>
                </c:pt>
                <c:pt idx="126">
                  <c:v>126.00</c:v>
                </c:pt>
                <c:pt idx="127">
                  <c:v>127.00</c:v>
                </c:pt>
                <c:pt idx="128">
                  <c:v>128.00</c:v>
                </c:pt>
                <c:pt idx="129">
                  <c:v>129.00</c:v>
                </c:pt>
                <c:pt idx="130">
                  <c:v>130.00</c:v>
                </c:pt>
                <c:pt idx="131">
                  <c:v>131.00</c:v>
                </c:pt>
                <c:pt idx="132">
                  <c:v>132.00</c:v>
                </c:pt>
                <c:pt idx="133">
                  <c:v>133.00</c:v>
                </c:pt>
                <c:pt idx="134">
                  <c:v>134.00</c:v>
                </c:pt>
                <c:pt idx="135">
                  <c:v>135.00</c:v>
                </c:pt>
                <c:pt idx="136">
                  <c:v>136.00</c:v>
                </c:pt>
                <c:pt idx="137">
                  <c:v>137.00</c:v>
                </c:pt>
                <c:pt idx="138">
                  <c:v>138.00</c:v>
                </c:pt>
                <c:pt idx="139">
                  <c:v>139.00</c:v>
                </c:pt>
                <c:pt idx="140">
                  <c:v>140.00</c:v>
                </c:pt>
                <c:pt idx="141">
                  <c:v>141.00</c:v>
                </c:pt>
                <c:pt idx="142">
                  <c:v>142.00</c:v>
                </c:pt>
                <c:pt idx="143">
                  <c:v>143.00</c:v>
                </c:pt>
                <c:pt idx="144">
                  <c:v>144.00</c:v>
                </c:pt>
                <c:pt idx="145">
                  <c:v>145.00</c:v>
                </c:pt>
                <c:pt idx="146">
                  <c:v>146.00</c:v>
                </c:pt>
                <c:pt idx="147">
                  <c:v>147.00</c:v>
                </c:pt>
                <c:pt idx="148">
                  <c:v>148.00</c:v>
                </c:pt>
                <c:pt idx="149">
                  <c:v>149.00</c:v>
                </c:pt>
                <c:pt idx="150">
                  <c:v>150.00</c:v>
                </c:pt>
                <c:pt idx="151">
                  <c:v>151.00</c:v>
                </c:pt>
                <c:pt idx="152">
                  <c:v>152.00</c:v>
                </c:pt>
                <c:pt idx="153">
                  <c:v>153.00</c:v>
                </c:pt>
                <c:pt idx="154">
                  <c:v>154.00</c:v>
                </c:pt>
                <c:pt idx="155">
                  <c:v>155.00</c:v>
                </c:pt>
                <c:pt idx="156">
                  <c:v>156.00</c:v>
                </c:pt>
                <c:pt idx="157">
                  <c:v>157.00</c:v>
                </c:pt>
                <c:pt idx="158">
                  <c:v>158.00</c:v>
                </c:pt>
                <c:pt idx="159">
                  <c:v>159.00</c:v>
                </c:pt>
                <c:pt idx="160">
                  <c:v>160.00</c:v>
                </c:pt>
                <c:pt idx="161">
                  <c:v>161.00</c:v>
                </c:pt>
                <c:pt idx="162">
                  <c:v>162.00</c:v>
                </c:pt>
                <c:pt idx="163">
                  <c:v>163.00</c:v>
                </c:pt>
                <c:pt idx="164">
                  <c:v>164.00</c:v>
                </c:pt>
                <c:pt idx="165">
                  <c:v>165.00</c:v>
                </c:pt>
                <c:pt idx="166">
                  <c:v>166.00</c:v>
                </c:pt>
                <c:pt idx="167">
                  <c:v>167.00</c:v>
                </c:pt>
                <c:pt idx="168">
                  <c:v>168.00</c:v>
                </c:pt>
                <c:pt idx="169">
                  <c:v>169.00</c:v>
                </c:pt>
                <c:pt idx="170">
                  <c:v>170.00</c:v>
                </c:pt>
                <c:pt idx="171">
                  <c:v>171.00</c:v>
                </c:pt>
                <c:pt idx="172">
                  <c:v>172.00</c:v>
                </c:pt>
                <c:pt idx="173">
                  <c:v>173.00</c:v>
                </c:pt>
                <c:pt idx="174">
                  <c:v>174.00</c:v>
                </c:pt>
                <c:pt idx="175">
                  <c:v>175.00</c:v>
                </c:pt>
                <c:pt idx="176">
                  <c:v>176.00</c:v>
                </c:pt>
                <c:pt idx="177">
                  <c:v>177.00</c:v>
                </c:pt>
                <c:pt idx="178">
                  <c:v>178.00</c:v>
                </c:pt>
                <c:pt idx="179">
                  <c:v>179.00</c:v>
                </c:pt>
                <c:pt idx="180">
                  <c:v>180.00</c:v>
                </c:pt>
                <c:pt idx="181">
                  <c:v>181.00</c:v>
                </c:pt>
                <c:pt idx="182">
                  <c:v>182.00</c:v>
                </c:pt>
                <c:pt idx="183">
                  <c:v>183.00</c:v>
                </c:pt>
                <c:pt idx="184">
                  <c:v>184.00</c:v>
                </c:pt>
                <c:pt idx="185">
                  <c:v>185.00</c:v>
                </c:pt>
                <c:pt idx="186">
                  <c:v>186.00</c:v>
                </c:pt>
                <c:pt idx="187">
                  <c:v>187.00</c:v>
                </c:pt>
                <c:pt idx="188">
                  <c:v>188.00</c:v>
                </c:pt>
                <c:pt idx="189">
                  <c:v>189.00</c:v>
                </c:pt>
                <c:pt idx="190">
                  <c:v>190.00</c:v>
                </c:pt>
                <c:pt idx="191">
                  <c:v>191.00</c:v>
                </c:pt>
                <c:pt idx="192">
                  <c:v>192.00</c:v>
                </c:pt>
                <c:pt idx="193">
                  <c:v>193.00</c:v>
                </c:pt>
                <c:pt idx="194">
                  <c:v>194.00</c:v>
                </c:pt>
                <c:pt idx="195">
                  <c:v>195.00</c:v>
                </c:pt>
                <c:pt idx="196">
                  <c:v>196.00</c:v>
                </c:pt>
                <c:pt idx="197">
                  <c:v>197.00</c:v>
                </c:pt>
                <c:pt idx="198">
                  <c:v>198.00</c:v>
                </c:pt>
                <c:pt idx="199">
                  <c:v>199.00</c:v>
                </c:pt>
                <c:pt idx="200">
                  <c:v>200.00</c:v>
                </c:pt>
                <c:pt idx="201">
                  <c:v>201.00</c:v>
                </c:pt>
                <c:pt idx="202">
                  <c:v>202.00</c:v>
                </c:pt>
                <c:pt idx="203">
                  <c:v>203.00</c:v>
                </c:pt>
                <c:pt idx="204">
                  <c:v>204.00</c:v>
                </c:pt>
                <c:pt idx="205">
                  <c:v>205.00</c:v>
                </c:pt>
                <c:pt idx="206">
                  <c:v>206.00</c:v>
                </c:pt>
                <c:pt idx="207">
                  <c:v>207.00</c:v>
                </c:pt>
                <c:pt idx="208">
                  <c:v>208.00</c:v>
                </c:pt>
                <c:pt idx="209">
                  <c:v>209.00</c:v>
                </c:pt>
                <c:pt idx="210">
                  <c:v>210.00</c:v>
                </c:pt>
                <c:pt idx="211">
                  <c:v>211.00</c:v>
                </c:pt>
                <c:pt idx="212">
                  <c:v>212.00</c:v>
                </c:pt>
                <c:pt idx="213">
                  <c:v>213.00</c:v>
                </c:pt>
                <c:pt idx="214">
                  <c:v>214.00</c:v>
                </c:pt>
                <c:pt idx="215">
                  <c:v>215.00</c:v>
                </c:pt>
                <c:pt idx="216">
                  <c:v>216.00</c:v>
                </c:pt>
                <c:pt idx="217">
                  <c:v>217.00</c:v>
                </c:pt>
                <c:pt idx="218">
                  <c:v>218.00</c:v>
                </c:pt>
                <c:pt idx="219">
                  <c:v>219.00</c:v>
                </c:pt>
                <c:pt idx="220">
                  <c:v>220.00</c:v>
                </c:pt>
                <c:pt idx="221">
                  <c:v>221.00</c:v>
                </c:pt>
                <c:pt idx="222">
                  <c:v>222.00</c:v>
                </c:pt>
                <c:pt idx="223">
                  <c:v>223.00</c:v>
                </c:pt>
                <c:pt idx="224">
                  <c:v>224.00</c:v>
                </c:pt>
                <c:pt idx="225">
                  <c:v>225.00</c:v>
                </c:pt>
                <c:pt idx="226">
                  <c:v>226.00</c:v>
                </c:pt>
                <c:pt idx="227">
                  <c:v>227.00</c:v>
                </c:pt>
                <c:pt idx="228">
                  <c:v>228.00</c:v>
                </c:pt>
                <c:pt idx="229">
                  <c:v>229.00</c:v>
                </c:pt>
                <c:pt idx="230">
                  <c:v>230.00</c:v>
                </c:pt>
                <c:pt idx="231">
                  <c:v>231.00</c:v>
                </c:pt>
                <c:pt idx="232">
                  <c:v>232.00</c:v>
                </c:pt>
                <c:pt idx="233">
                  <c:v>233.00</c:v>
                </c:pt>
                <c:pt idx="234">
                  <c:v>234.00</c:v>
                </c:pt>
                <c:pt idx="235">
                  <c:v>235.00</c:v>
                </c:pt>
                <c:pt idx="236">
                  <c:v>236.00</c:v>
                </c:pt>
                <c:pt idx="237">
                  <c:v>237.00</c:v>
                </c:pt>
                <c:pt idx="238">
                  <c:v>238.00</c:v>
                </c:pt>
                <c:pt idx="239">
                  <c:v>239.00</c:v>
                </c:pt>
                <c:pt idx="240">
                  <c:v>240.00</c:v>
                </c:pt>
                <c:pt idx="241">
                  <c:v>241.00</c:v>
                </c:pt>
                <c:pt idx="242">
                  <c:v>242.00</c:v>
                </c:pt>
                <c:pt idx="243">
                  <c:v>243.00</c:v>
                </c:pt>
                <c:pt idx="244">
                  <c:v>244.00</c:v>
                </c:pt>
                <c:pt idx="245">
                  <c:v>245.00</c:v>
                </c:pt>
                <c:pt idx="246">
                  <c:v>246.00</c:v>
                </c:pt>
                <c:pt idx="247">
                  <c:v>247.00</c:v>
                </c:pt>
                <c:pt idx="248">
                  <c:v>248.00</c:v>
                </c:pt>
                <c:pt idx="249">
                  <c:v>249.00</c:v>
                </c:pt>
                <c:pt idx="250">
                  <c:v>250.00</c:v>
                </c:pt>
                <c:pt idx="251">
                  <c:v>251.00</c:v>
                </c:pt>
                <c:pt idx="252">
                  <c:v>252.00</c:v>
                </c:pt>
                <c:pt idx="253">
                  <c:v>253.00</c:v>
                </c:pt>
                <c:pt idx="254">
                  <c:v>254.00</c:v>
                </c:pt>
                <c:pt idx="255">
                  <c:v>255.00</c:v>
                </c:pt>
                <c:pt idx="256">
                  <c:v>256.00</c:v>
                </c:pt>
                <c:pt idx="257">
                  <c:v>257.00</c:v>
                </c:pt>
                <c:pt idx="258">
                  <c:v>258.00</c:v>
                </c:pt>
                <c:pt idx="259">
                  <c:v>259.00</c:v>
                </c:pt>
                <c:pt idx="260">
                  <c:v>260.00</c:v>
                </c:pt>
                <c:pt idx="261">
                  <c:v>261.00</c:v>
                </c:pt>
                <c:pt idx="262">
                  <c:v>262.00</c:v>
                </c:pt>
                <c:pt idx="263">
                  <c:v>263.00</c:v>
                </c:pt>
                <c:pt idx="264">
                  <c:v>264.00</c:v>
                </c:pt>
                <c:pt idx="265">
                  <c:v>265.00</c:v>
                </c:pt>
                <c:pt idx="266">
                  <c:v>266.00</c:v>
                </c:pt>
                <c:pt idx="267">
                  <c:v>267.00</c:v>
                </c:pt>
                <c:pt idx="268">
                  <c:v>268.00</c:v>
                </c:pt>
                <c:pt idx="269">
                  <c:v>269.00</c:v>
                </c:pt>
                <c:pt idx="270">
                  <c:v>270.00</c:v>
                </c:pt>
                <c:pt idx="271">
                  <c:v>271.00</c:v>
                </c:pt>
                <c:pt idx="272">
                  <c:v>272.00</c:v>
                </c:pt>
                <c:pt idx="273">
                  <c:v>273.00</c:v>
                </c:pt>
                <c:pt idx="274">
                  <c:v>274.00</c:v>
                </c:pt>
                <c:pt idx="275">
                  <c:v>275.00</c:v>
                </c:pt>
                <c:pt idx="276">
                  <c:v>276.00</c:v>
                </c:pt>
                <c:pt idx="277">
                  <c:v>277.00</c:v>
                </c:pt>
                <c:pt idx="278">
                  <c:v>278.00</c:v>
                </c:pt>
                <c:pt idx="279">
                  <c:v>279.00</c:v>
                </c:pt>
                <c:pt idx="280">
                  <c:v>280.00</c:v>
                </c:pt>
                <c:pt idx="281">
                  <c:v>281.00</c:v>
                </c:pt>
                <c:pt idx="282">
                  <c:v>282.00</c:v>
                </c:pt>
                <c:pt idx="283">
                  <c:v>283.00</c:v>
                </c:pt>
                <c:pt idx="284">
                  <c:v>284.00</c:v>
                </c:pt>
                <c:pt idx="285">
                  <c:v>285.00</c:v>
                </c:pt>
                <c:pt idx="286">
                  <c:v>286.00</c:v>
                </c:pt>
                <c:pt idx="287">
                  <c:v>287.00</c:v>
                </c:pt>
                <c:pt idx="288">
                  <c:v>288.00</c:v>
                </c:pt>
                <c:pt idx="289">
                  <c:v>289.00</c:v>
                </c:pt>
                <c:pt idx="290">
                  <c:v>290.00</c:v>
                </c:pt>
                <c:pt idx="291">
                  <c:v>291.00</c:v>
                </c:pt>
                <c:pt idx="292">
                  <c:v>292.00</c:v>
                </c:pt>
                <c:pt idx="293">
                  <c:v>293.00</c:v>
                </c:pt>
                <c:pt idx="294">
                  <c:v>294.00</c:v>
                </c:pt>
                <c:pt idx="295">
                  <c:v>295.00</c:v>
                </c:pt>
                <c:pt idx="296">
                  <c:v>296.00</c:v>
                </c:pt>
                <c:pt idx="297">
                  <c:v>297.00</c:v>
                </c:pt>
                <c:pt idx="298">
                  <c:v>298.00</c:v>
                </c:pt>
                <c:pt idx="299">
                  <c:v>299.00</c:v>
                </c:pt>
                <c:pt idx="300">
                  <c:v>300.00</c:v>
                </c:pt>
                <c:pt idx="301">
                  <c:v>301.00</c:v>
                </c:pt>
                <c:pt idx="302">
                  <c:v>302.00</c:v>
                </c:pt>
                <c:pt idx="303">
                  <c:v>303.00</c:v>
                </c:pt>
                <c:pt idx="304">
                  <c:v>304.00</c:v>
                </c:pt>
                <c:pt idx="305">
                  <c:v>305.00</c:v>
                </c:pt>
                <c:pt idx="306">
                  <c:v>306.00</c:v>
                </c:pt>
                <c:pt idx="307">
                  <c:v>307.00</c:v>
                </c:pt>
                <c:pt idx="308">
                  <c:v>308.00</c:v>
                </c:pt>
                <c:pt idx="309">
                  <c:v>309.00</c:v>
                </c:pt>
                <c:pt idx="310">
                  <c:v>310.00</c:v>
                </c:pt>
                <c:pt idx="311">
                  <c:v>311.00</c:v>
                </c:pt>
                <c:pt idx="312">
                  <c:v>312.00</c:v>
                </c:pt>
                <c:pt idx="313">
                  <c:v>313.00</c:v>
                </c:pt>
                <c:pt idx="314">
                  <c:v>314.00</c:v>
                </c:pt>
                <c:pt idx="315">
                  <c:v>315.00</c:v>
                </c:pt>
                <c:pt idx="316">
                  <c:v>316.00</c:v>
                </c:pt>
                <c:pt idx="317">
                  <c:v>317.00</c:v>
                </c:pt>
                <c:pt idx="318">
                  <c:v>318.00</c:v>
                </c:pt>
                <c:pt idx="319">
                  <c:v>319.00</c:v>
                </c:pt>
                <c:pt idx="320">
                  <c:v>320.00</c:v>
                </c:pt>
                <c:pt idx="321">
                  <c:v>321.00</c:v>
                </c:pt>
                <c:pt idx="322">
                  <c:v>322.00</c:v>
                </c:pt>
                <c:pt idx="323">
                  <c:v>323.00</c:v>
                </c:pt>
                <c:pt idx="324">
                  <c:v>324.00</c:v>
                </c:pt>
                <c:pt idx="325">
                  <c:v>325.00</c:v>
                </c:pt>
                <c:pt idx="326">
                  <c:v>326.00</c:v>
                </c:pt>
                <c:pt idx="327">
                  <c:v>327.00</c:v>
                </c:pt>
                <c:pt idx="328">
                  <c:v>328.00</c:v>
                </c:pt>
                <c:pt idx="329">
                  <c:v>329.00</c:v>
                </c:pt>
                <c:pt idx="330">
                  <c:v>330.00</c:v>
                </c:pt>
                <c:pt idx="331">
                  <c:v>331.00</c:v>
                </c:pt>
                <c:pt idx="332">
                  <c:v>332.00</c:v>
                </c:pt>
                <c:pt idx="333">
                  <c:v>333.00</c:v>
                </c:pt>
                <c:pt idx="334">
                  <c:v>334.00</c:v>
                </c:pt>
                <c:pt idx="335">
                  <c:v>335.00</c:v>
                </c:pt>
                <c:pt idx="336">
                  <c:v>336.00</c:v>
                </c:pt>
                <c:pt idx="337">
                  <c:v>337.00</c:v>
                </c:pt>
                <c:pt idx="338">
                  <c:v>338.00</c:v>
                </c:pt>
                <c:pt idx="339">
                  <c:v>339.00</c:v>
                </c:pt>
                <c:pt idx="340">
                  <c:v>340.00</c:v>
                </c:pt>
                <c:pt idx="341">
                  <c:v>341.00</c:v>
                </c:pt>
                <c:pt idx="342">
                  <c:v>342.00</c:v>
                </c:pt>
                <c:pt idx="343">
                  <c:v>343.00</c:v>
                </c:pt>
                <c:pt idx="344">
                  <c:v>344.00</c:v>
                </c:pt>
                <c:pt idx="345">
                  <c:v>345.00</c:v>
                </c:pt>
                <c:pt idx="346">
                  <c:v>346.00</c:v>
                </c:pt>
                <c:pt idx="347">
                  <c:v>347.00</c:v>
                </c:pt>
                <c:pt idx="348">
                  <c:v>348.00</c:v>
                </c:pt>
                <c:pt idx="349">
                  <c:v>349.00</c:v>
                </c:pt>
                <c:pt idx="350">
                  <c:v>350.00</c:v>
                </c:pt>
                <c:pt idx="351">
                  <c:v>351.00</c:v>
                </c:pt>
                <c:pt idx="352">
                  <c:v>352.00</c:v>
                </c:pt>
                <c:pt idx="353">
                  <c:v>353.00</c:v>
                </c:pt>
                <c:pt idx="354">
                  <c:v>354.00</c:v>
                </c:pt>
                <c:pt idx="355">
                  <c:v>355.00</c:v>
                </c:pt>
                <c:pt idx="356">
                  <c:v>356.00</c:v>
                </c:pt>
                <c:pt idx="357">
                  <c:v>357.00</c:v>
                </c:pt>
                <c:pt idx="358">
                  <c:v>358.00</c:v>
                </c:pt>
                <c:pt idx="359">
                  <c:v>359.00</c:v>
                </c:pt>
                <c:pt idx="360">
                  <c:v>360.00</c:v>
                </c:pt>
                <c:pt idx="361">
                  <c:v>361.00</c:v>
                </c:pt>
                <c:pt idx="362">
                  <c:v>362.00</c:v>
                </c:pt>
                <c:pt idx="363">
                  <c:v>363.00</c:v>
                </c:pt>
                <c:pt idx="364">
                  <c:v>364.00</c:v>
                </c:pt>
                <c:pt idx="365">
                  <c:v>365.00</c:v>
                </c:pt>
                <c:pt idx="366">
                  <c:v>366.00</c:v>
                </c:pt>
                <c:pt idx="367">
                  <c:v>367.00</c:v>
                </c:pt>
                <c:pt idx="368">
                  <c:v>368.00</c:v>
                </c:pt>
                <c:pt idx="369">
                  <c:v>369.00</c:v>
                </c:pt>
                <c:pt idx="370">
                  <c:v>370.00</c:v>
                </c:pt>
                <c:pt idx="371">
                  <c:v>371.00</c:v>
                </c:pt>
                <c:pt idx="372">
                  <c:v>372.00</c:v>
                </c:pt>
                <c:pt idx="373">
                  <c:v>373.00</c:v>
                </c:pt>
                <c:pt idx="374">
                  <c:v>374.00</c:v>
                </c:pt>
                <c:pt idx="375">
                  <c:v>375.00</c:v>
                </c:pt>
                <c:pt idx="376">
                  <c:v>376.00</c:v>
                </c:pt>
                <c:pt idx="377">
                  <c:v>377.00</c:v>
                </c:pt>
                <c:pt idx="378">
                  <c:v>378.00</c:v>
                </c:pt>
                <c:pt idx="379">
                  <c:v>379.00</c:v>
                </c:pt>
                <c:pt idx="380">
                  <c:v>380.00</c:v>
                </c:pt>
                <c:pt idx="381">
                  <c:v>381.00</c:v>
                </c:pt>
                <c:pt idx="382">
                  <c:v>382.00</c:v>
                </c:pt>
                <c:pt idx="383">
                  <c:v>383.00</c:v>
                </c:pt>
                <c:pt idx="384">
                  <c:v>384.00</c:v>
                </c:pt>
                <c:pt idx="385">
                  <c:v>385.00</c:v>
                </c:pt>
                <c:pt idx="386">
                  <c:v>386.00</c:v>
                </c:pt>
                <c:pt idx="387">
                  <c:v>387.00</c:v>
                </c:pt>
                <c:pt idx="388">
                  <c:v>388.00</c:v>
                </c:pt>
                <c:pt idx="389">
                  <c:v>389.00</c:v>
                </c:pt>
                <c:pt idx="390">
                  <c:v>390.00</c:v>
                </c:pt>
                <c:pt idx="391">
                  <c:v>391.00</c:v>
                </c:pt>
                <c:pt idx="392">
                  <c:v>392.00</c:v>
                </c:pt>
                <c:pt idx="393">
                  <c:v>393.00</c:v>
                </c:pt>
                <c:pt idx="394">
                  <c:v>394.00</c:v>
                </c:pt>
                <c:pt idx="395">
                  <c:v>395.00</c:v>
                </c:pt>
                <c:pt idx="396">
                  <c:v>396.00</c:v>
                </c:pt>
                <c:pt idx="397">
                  <c:v>397.00</c:v>
                </c:pt>
                <c:pt idx="398">
                  <c:v>398.00</c:v>
                </c:pt>
                <c:pt idx="399">
                  <c:v>399.00</c:v>
                </c:pt>
                <c:pt idx="400">
                  <c:v>400.00</c:v>
                </c:pt>
                <c:pt idx="401">
                  <c:v>401.00</c:v>
                </c:pt>
                <c:pt idx="402">
                  <c:v>402.00</c:v>
                </c:pt>
                <c:pt idx="403">
                  <c:v>403.00</c:v>
                </c:pt>
                <c:pt idx="404">
                  <c:v>404.00</c:v>
                </c:pt>
                <c:pt idx="405">
                  <c:v>405.00</c:v>
                </c:pt>
                <c:pt idx="406">
                  <c:v>406.00</c:v>
                </c:pt>
                <c:pt idx="407">
                  <c:v>407.00</c:v>
                </c:pt>
                <c:pt idx="408">
                  <c:v>408.00</c:v>
                </c:pt>
                <c:pt idx="409">
                  <c:v>409.00</c:v>
                </c:pt>
                <c:pt idx="410">
                  <c:v>410.00</c:v>
                </c:pt>
                <c:pt idx="411">
                  <c:v>411.00</c:v>
                </c:pt>
                <c:pt idx="412">
                  <c:v>412.00</c:v>
                </c:pt>
                <c:pt idx="413">
                  <c:v>413.00</c:v>
                </c:pt>
                <c:pt idx="414">
                  <c:v>414.00</c:v>
                </c:pt>
                <c:pt idx="415">
                  <c:v>415.00</c:v>
                </c:pt>
                <c:pt idx="416">
                  <c:v>416.00</c:v>
                </c:pt>
                <c:pt idx="417">
                  <c:v>417.00</c:v>
                </c:pt>
                <c:pt idx="418">
                  <c:v>418.00</c:v>
                </c:pt>
                <c:pt idx="419">
                  <c:v>419.00</c:v>
                </c:pt>
                <c:pt idx="420">
                  <c:v>420.00</c:v>
                </c:pt>
                <c:pt idx="421">
                  <c:v>421.00</c:v>
                </c:pt>
                <c:pt idx="422">
                  <c:v>422.00</c:v>
                </c:pt>
                <c:pt idx="423">
                  <c:v>423.00</c:v>
                </c:pt>
                <c:pt idx="424">
                  <c:v>424.00</c:v>
                </c:pt>
                <c:pt idx="425">
                  <c:v>425.00</c:v>
                </c:pt>
                <c:pt idx="426">
                  <c:v>426.00</c:v>
                </c:pt>
                <c:pt idx="427">
                  <c:v>427.00</c:v>
                </c:pt>
                <c:pt idx="428">
                  <c:v>428.00</c:v>
                </c:pt>
                <c:pt idx="429">
                  <c:v>429.00</c:v>
                </c:pt>
                <c:pt idx="430">
                  <c:v>430.00</c:v>
                </c:pt>
                <c:pt idx="431">
                  <c:v>431.00</c:v>
                </c:pt>
                <c:pt idx="432">
                  <c:v>432.00</c:v>
                </c:pt>
                <c:pt idx="433">
                  <c:v>433.00</c:v>
                </c:pt>
                <c:pt idx="434">
                  <c:v>434.00</c:v>
                </c:pt>
                <c:pt idx="435">
                  <c:v>435.00</c:v>
                </c:pt>
                <c:pt idx="436">
                  <c:v>436.00</c:v>
                </c:pt>
                <c:pt idx="437">
                  <c:v>437.00</c:v>
                </c:pt>
                <c:pt idx="438">
                  <c:v>438.00</c:v>
                </c:pt>
                <c:pt idx="439">
                  <c:v>439.00</c:v>
                </c:pt>
                <c:pt idx="440">
                  <c:v>440.00</c:v>
                </c:pt>
                <c:pt idx="441">
                  <c:v>441.00</c:v>
                </c:pt>
                <c:pt idx="442">
                  <c:v>442.00</c:v>
                </c:pt>
                <c:pt idx="443">
                  <c:v>443.00</c:v>
                </c:pt>
                <c:pt idx="444">
                  <c:v>444.00</c:v>
                </c:pt>
                <c:pt idx="445">
                  <c:v>445.00</c:v>
                </c:pt>
                <c:pt idx="446">
                  <c:v>446.00</c:v>
                </c:pt>
                <c:pt idx="447">
                  <c:v>447.00</c:v>
                </c:pt>
                <c:pt idx="448">
                  <c:v>448.00</c:v>
                </c:pt>
                <c:pt idx="449">
                  <c:v>449.00</c:v>
                </c:pt>
                <c:pt idx="450">
                  <c:v>450.00</c:v>
                </c:pt>
                <c:pt idx="451">
                  <c:v>451.00</c:v>
                </c:pt>
                <c:pt idx="452">
                  <c:v>452.00</c:v>
                </c:pt>
                <c:pt idx="453">
                  <c:v>453.00</c:v>
                </c:pt>
                <c:pt idx="454">
                  <c:v>454.00</c:v>
                </c:pt>
                <c:pt idx="455">
                  <c:v>455.00</c:v>
                </c:pt>
                <c:pt idx="456">
                  <c:v>456.00</c:v>
                </c:pt>
                <c:pt idx="457">
                  <c:v>457.00</c:v>
                </c:pt>
                <c:pt idx="458">
                  <c:v>458.00</c:v>
                </c:pt>
                <c:pt idx="459">
                  <c:v>459.00</c:v>
                </c:pt>
                <c:pt idx="460">
                  <c:v>460.00</c:v>
                </c:pt>
                <c:pt idx="461">
                  <c:v>461.00</c:v>
                </c:pt>
                <c:pt idx="462">
                  <c:v>462.00</c:v>
                </c:pt>
                <c:pt idx="463">
                  <c:v>463.00</c:v>
                </c:pt>
                <c:pt idx="464">
                  <c:v>464.00</c:v>
                </c:pt>
                <c:pt idx="465">
                  <c:v>465.00</c:v>
                </c:pt>
                <c:pt idx="466">
                  <c:v>466.00</c:v>
                </c:pt>
                <c:pt idx="467">
                  <c:v>467.00</c:v>
                </c:pt>
                <c:pt idx="468">
                  <c:v>468.00</c:v>
                </c:pt>
                <c:pt idx="469">
                  <c:v>469.00</c:v>
                </c:pt>
                <c:pt idx="470">
                  <c:v>470.00</c:v>
                </c:pt>
                <c:pt idx="471">
                  <c:v>471.00</c:v>
                </c:pt>
                <c:pt idx="472">
                  <c:v>472.00</c:v>
                </c:pt>
                <c:pt idx="473">
                  <c:v>473.00</c:v>
                </c:pt>
                <c:pt idx="474">
                  <c:v>474.00</c:v>
                </c:pt>
                <c:pt idx="475">
                  <c:v>475.00</c:v>
                </c:pt>
                <c:pt idx="476">
                  <c:v>476.00</c:v>
                </c:pt>
                <c:pt idx="477">
                  <c:v>477.00</c:v>
                </c:pt>
              </c:strCache>
            </c:strRef>
          </c:xVal>
          <c:yVal>
            <c:numRef>
              <c:f>'ртшники эксперимент после нас'!$R$2:$R$479</c:f>
              <c:numCache>
                <c:formatCode>General</c:formatCode>
                <c:ptCount val="478"/>
                <c:pt idx="0">
                  <c:v>11.80738244503225</c:v>
                </c:pt>
                <c:pt idx="1">
                  <c:v>11.80738244503225</c:v>
                </c:pt>
                <c:pt idx="2">
                  <c:v>11.726440663061162</c:v>
                </c:pt>
                <c:pt idx="3">
                  <c:v>11.513968485387059</c:v>
                </c:pt>
                <c:pt idx="4">
                  <c:v>11.268152653100897</c:v>
                </c:pt>
                <c:pt idx="5">
                  <c:v>11.01527669589486</c:v>
                </c:pt>
                <c:pt idx="6">
                  <c:v>10.691595470671137</c:v>
                </c:pt>
                <c:pt idx="7">
                  <c:v>10.516847983300817</c:v>
                </c:pt>
                <c:pt idx="8">
                  <c:v>10.435949152660044</c:v>
                </c:pt>
                <c:pt idx="9">
                  <c:v>10.223589722228006</c:v>
                </c:pt>
                <c:pt idx="10">
                  <c:v>10.056449989239024</c:v>
                </c:pt>
                <c:pt idx="11">
                  <c:v>9.9452731551871363</c:v>
                </c:pt>
                <c:pt idx="12">
                  <c:v>9.8037753663938236</c:v>
                </c:pt>
                <c:pt idx="13">
                  <c:v>9.6268400456357863</c:v>
                </c:pt>
                <c:pt idx="14">
                  <c:v>9.4450109576804433</c:v>
                </c:pt>
                <c:pt idx="15">
                  <c:v>9.2833851017201372</c:v>
                </c:pt>
                <c:pt idx="16">
                  <c:v>9.0942999234003743</c:v>
                </c:pt>
                <c:pt idx="17">
                  <c:v>8.9126157961848307</c:v>
                </c:pt>
                <c:pt idx="18">
                  <c:v>8.7410252315923707</c:v>
                </c:pt>
                <c:pt idx="19">
                  <c:v>8.5694346669999089</c:v>
                </c:pt>
                <c:pt idx="20">
                  <c:v>8.4034653577619025</c:v>
                </c:pt>
                <c:pt idx="21">
                  <c:v>8.2420542584531482</c:v>
                </c:pt>
                <c:pt idx="22">
                  <c:v>8.0705549654376014</c:v>
                </c:pt>
                <c:pt idx="23">
                  <c:v>7.9028300205731323</c:v>
                </c:pt>
                <c:pt idx="24">
                  <c:v>7.7516279155876759</c:v>
                </c:pt>
                <c:pt idx="25">
                  <c:v>7.5903456702698566</c:v>
                </c:pt>
                <c:pt idx="26">
                  <c:v>7.4412884473418082</c:v>
                </c:pt>
                <c:pt idx="27">
                  <c:v>7.2902474098450183</c:v>
                </c:pt>
                <c:pt idx="28">
                  <c:v>7.1492757748480154</c:v>
                </c:pt>
                <c:pt idx="29">
                  <c:v>7.0008306083768979</c:v>
                </c:pt>
                <c:pt idx="30">
                  <c:v>6.8700679677031928</c:v>
                </c:pt>
                <c:pt idx="31">
                  <c:v>6.7393053270294851</c:v>
                </c:pt>
                <c:pt idx="32">
                  <c:v>6.6014879303521976</c:v>
                </c:pt>
                <c:pt idx="33">
                  <c:v>6.4809128083366314</c:v>
                </c:pt>
                <c:pt idx="34">
                  <c:v>6.3502897594864347</c:v>
                </c:pt>
                <c:pt idx="35">
                  <c:v>6.2397625643055008</c:v>
                </c:pt>
                <c:pt idx="36">
                  <c:v>6.1126481022500849</c:v>
                </c:pt>
                <c:pt idx="37">
                  <c:v>5.9922018342254537</c:v>
                </c:pt>
                <c:pt idx="38">
                  <c:v>5.8817927552028735</c:v>
                </c:pt>
                <c:pt idx="39">
                  <c:v>5.7636658590150338</c:v>
                </c:pt>
                <c:pt idx="40">
                  <c:v>5.6433806584790664</c:v>
                </c:pt>
                <c:pt idx="41">
                  <c:v>5.5331192246544338</c:v>
                </c:pt>
                <c:pt idx="42">
                  <c:v>5.4270616522839887</c:v>
                </c:pt>
                <c:pt idx="43">
                  <c:v>5.3369443923752131</c:v>
                </c:pt>
                <c:pt idx="44">
                  <c:v>5.2468271324664393</c:v>
                </c:pt>
                <c:pt idx="45">
                  <c:v>5.1411775977339484</c:v>
                </c:pt>
                <c:pt idx="46">
                  <c:v>5.0411546872721971</c:v>
                </c:pt>
                <c:pt idx="47">
                  <c:v>4.9511340678566222</c:v>
                </c:pt>
                <c:pt idx="48">
                  <c:v>4.8446013463946107</c:v>
                </c:pt>
                <c:pt idx="49">
                  <c:v>4.7646903963509883</c:v>
                </c:pt>
                <c:pt idx="50">
                  <c:v>4.6847794463073669</c:v>
                </c:pt>
                <c:pt idx="51">
                  <c:v>4.5948796275082913</c:v>
                </c:pt>
                <c:pt idx="52">
                  <c:v>4.5089018020582401</c:v>
                </c:pt>
                <c:pt idx="53">
                  <c:v>4.4290982303403936</c:v>
                </c:pt>
                <c:pt idx="54">
                  <c:v>4.3492946586225489</c:v>
                </c:pt>
                <c:pt idx="55">
                  <c:v>4.2637463464756067</c:v>
                </c:pt>
                <c:pt idx="56">
                  <c:v>4.1840501530835406</c:v>
                </c:pt>
                <c:pt idx="57">
                  <c:v>4.1242780080394903</c:v>
                </c:pt>
                <c:pt idx="58">
                  <c:v>4.0490809664974998</c:v>
                </c:pt>
                <c:pt idx="59">
                  <c:v>3.96949215143121</c:v>
                </c:pt>
                <c:pt idx="60">
                  <c:v>3.8998519382482062</c:v>
                </c:pt>
                <c:pt idx="61">
                  <c:v>3.8240106267515506</c:v>
                </c:pt>
                <c:pt idx="62">
                  <c:v>3.764415655945033</c:v>
                </c:pt>
                <c:pt idx="63">
                  <c:v>3.6948881900040957</c:v>
                </c:pt>
                <c:pt idx="64">
                  <c:v>3.6293981491123928</c:v>
                </c:pt>
                <c:pt idx="65">
                  <c:v>3.5798162071846278</c:v>
                </c:pt>
                <c:pt idx="66">
                  <c:v>3.5104014884857571</c:v>
                </c:pt>
                <c:pt idx="67">
                  <c:v>3.4608195465579916</c:v>
                </c:pt>
                <c:pt idx="68">
                  <c:v>3.3858963197467351</c:v>
                </c:pt>
                <c:pt idx="69">
                  <c:v>3.3363949115633034</c:v>
                </c:pt>
                <c:pt idx="70">
                  <c:v>3.2769932217431856</c:v>
                </c:pt>
                <c:pt idx="71">
                  <c:v>3.2222410134292336</c:v>
                </c:pt>
                <c:pt idx="72">
                  <c:v>3.1728201389901352</c:v>
                </c:pt>
                <c:pt idx="73">
                  <c:v>3.1233992645510353</c:v>
                </c:pt>
                <c:pt idx="74">
                  <c:v>3.0681343247314961</c:v>
                </c:pt>
                <c:pt idx="75">
                  <c:v>3.0188074063274533</c:v>
                </c:pt>
                <c:pt idx="76">
                  <c:v>2.9694804879234096</c:v>
                </c:pt>
                <c:pt idx="77">
                  <c:v>2.9161805714655982</c:v>
                </c:pt>
                <c:pt idx="78">
                  <c:v>2.8669207645151658</c:v>
                </c:pt>
                <c:pt idx="79">
                  <c:v>2.8373648803449067</c:v>
                </c:pt>
                <c:pt idx="80">
                  <c:v>2.7933827181064386</c:v>
                </c:pt>
                <c:pt idx="81">
                  <c:v>2.7442034449003398</c:v>
                </c:pt>
                <c:pt idx="82">
                  <c:v>2.7048600263354601</c:v>
                </c:pt>
                <c:pt idx="83">
                  <c:v>2.6655166077705812</c:v>
                </c:pt>
                <c:pt idx="84">
                  <c:v>2.6225894375828767</c:v>
                </c:pt>
                <c:pt idx="85">
                  <c:v>2.5832997081808857</c:v>
                </c:pt>
                <c:pt idx="86">
                  <c:v>2.5440099787788952</c:v>
                </c:pt>
                <c:pt idx="87">
                  <c:v>2.5104193540175461</c:v>
                </c:pt>
                <c:pt idx="88">
                  <c:v>2.4711940516110222</c:v>
                </c:pt>
                <c:pt idx="89">
                  <c:v>2.4417750748061295</c:v>
                </c:pt>
                <c:pt idx="90">
                  <c:v>2.3992613111726691</c:v>
                </c:pt>
                <c:pt idx="91">
                  <c:v>2.3698826012399419</c:v>
                </c:pt>
                <c:pt idx="92">
                  <c:v>2.3307109879963068</c:v>
                </c:pt>
                <c:pt idx="93">
                  <c:v>2.2975471920799224</c:v>
                </c:pt>
                <c:pt idx="94">
                  <c:v>2.2682168023937961</c:v>
                </c:pt>
                <c:pt idx="95">
                  <c:v>2.2291096161456267</c:v>
                </c:pt>
                <c:pt idx="96">
                  <c:v>2.2156765875908611</c:v>
                </c:pt>
                <c:pt idx="97">
                  <c:v>2.1863945181513347</c:v>
                </c:pt>
                <c:pt idx="98">
                  <c:v>2.1571124487118074</c:v>
                </c:pt>
                <c:pt idx="99">
                  <c:v>2.1278303792722806</c:v>
                </c:pt>
                <c:pt idx="100">
                  <c:v>2.1042500989315394</c:v>
                </c:pt>
                <c:pt idx="101">
                  <c:v>2.0652825045068814</c:v>
                </c:pt>
                <c:pt idx="102">
                  <c:v>2.0457987072945518</c:v>
                </c:pt>
                <c:pt idx="103">
                  <c:v>2.0137945972965654</c:v>
                </c:pt>
                <c:pt idx="104">
                  <c:v>1.9846091683502383</c:v>
                </c:pt>
                <c:pt idx="105">
                  <c:v>1.9651522157193537</c:v>
                </c:pt>
                <c:pt idx="106">
                  <c:v>1.9521862828817198</c:v>
                </c:pt>
                <c:pt idx="107">
                  <c:v>1.9230491741819924</c:v>
                </c:pt>
                <c:pt idx="108">
                  <c:v>1.9036244350488409</c:v>
                </c:pt>
                <c:pt idx="109">
                  <c:v>1.871378723817855</c:v>
                </c:pt>
                <c:pt idx="110">
                  <c:v>1.8616824610001459</c:v>
                </c:pt>
                <c:pt idx="111">
                  <c:v>1.8422899353647275</c:v>
                </c:pt>
                <c:pt idx="112">
                  <c:v>1.8101891848735412</c:v>
                </c:pt>
                <c:pt idx="113">
                  <c:v>1.7908288727358563</c:v>
                </c:pt>
                <c:pt idx="114">
                  <c:v>1.7714685605981713</c:v>
                </c:pt>
                <c:pt idx="115">
                  <c:v>1.7521082484604864</c:v>
                </c:pt>
                <c:pt idx="116">
                  <c:v>1.7400120800616499</c:v>
                </c:pt>
                <c:pt idx="117">
                  <c:v>1.7206786125054094</c:v>
                </c:pt>
                <c:pt idx="118">
                  <c:v>1.711011878727289</c:v>
                </c:pt>
                <c:pt idx="119">
                  <c:v>1.6796761988072675</c:v>
                </c:pt>
                <c:pt idx="120">
                  <c:v>1.6700228873198695</c:v>
                </c:pt>
                <c:pt idx="121">
                  <c:v>1.6507162643450732</c:v>
                </c:pt>
                <c:pt idx="122">
                  <c:v>1.6387811634349034</c:v>
                </c:pt>
                <c:pt idx="123">
                  <c:v>1.6098614958448754</c:v>
                </c:pt>
                <c:pt idx="124">
                  <c:v>1.6002216066481996</c:v>
                </c:pt>
                <c:pt idx="125">
                  <c:v>1.5787405725764088</c:v>
                </c:pt>
                <c:pt idx="126">
                  <c:v>1.5594876387645014</c:v>
                </c:pt>
                <c:pt idx="127">
                  <c:v>1.5498611718585475</c:v>
                </c:pt>
                <c:pt idx="128">
                  <c:v>1.5385166517401538</c:v>
                </c:pt>
                <c:pt idx="129">
                  <c:v>1.528900922666778</c:v>
                </c:pt>
                <c:pt idx="130">
                  <c:v>1.5096694645200259</c:v>
                </c:pt>
                <c:pt idx="131">
                  <c:v>1.5000537354466501</c:v>
                </c:pt>
                <c:pt idx="132">
                  <c:v>1.4787552445286811</c:v>
                </c:pt>
                <c:pt idx="133">
                  <c:v>1.4787552445286811</c:v>
                </c:pt>
                <c:pt idx="134">
                  <c:v>1.4595506309633732</c:v>
                </c:pt>
                <c:pt idx="135">
                  <c:v>1.4479215582816691</c:v>
                </c:pt>
                <c:pt idx="136">
                  <c:v>1.4287437892978057</c:v>
                </c:pt>
                <c:pt idx="137">
                  <c:v>1.4287437892978057</c:v>
                </c:pt>
                <c:pt idx="138">
                  <c:v>1.4075929435777808</c:v>
                </c:pt>
                <c:pt idx="139">
                  <c:v>1.3884420191753619</c:v>
                </c:pt>
                <c:pt idx="140">
                  <c:v>1.3788665569741527</c:v>
                </c:pt>
                <c:pt idx="141">
                  <c:v>1.3773203090829569</c:v>
                </c:pt>
                <c:pt idx="142">
                  <c:v>1.367755584714325</c:v>
                </c:pt>
                <c:pt idx="143">
                  <c:v>1.3581908603456934</c:v>
                </c:pt>
                <c:pt idx="144">
                  <c:v>1.3371822909073241</c:v>
                </c:pt>
                <c:pt idx="145">
                  <c:v>1.3276309888294147</c:v>
                </c:pt>
                <c:pt idx="146">
                  <c:v>1.3276309888294147</c:v>
                </c:pt>
                <c:pt idx="147">
                  <c:v>1.3085283846735956</c:v>
                </c:pt>
                <c:pt idx="148">
                  <c:v>1.2971516510574683</c:v>
                </c:pt>
                <c:pt idx="149">
                  <c:v>1.2876137712702811</c:v>
                </c:pt>
                <c:pt idx="150">
                  <c:v>1.2780758914830943</c:v>
                </c:pt>
                <c:pt idx="151">
                  <c:v>1.2671098799630656</c:v>
                </c:pt>
                <c:pt idx="152">
                  <c:v>1.2671098799630656</c:v>
                </c:pt>
                <c:pt idx="153">
                  <c:v>1.2480555960538466</c:v>
                </c:pt>
                <c:pt idx="154">
                  <c:v>1.2462972759692399</c:v>
                </c:pt>
                <c:pt idx="155">
                  <c:v>1.2462972759692399</c:v>
                </c:pt>
                <c:pt idx="156">
                  <c:v>1.2367835563053524</c:v>
                </c:pt>
                <c:pt idx="157">
                  <c:v>1.2160380637651376</c:v>
                </c:pt>
                <c:pt idx="158">
                  <c:v>1.2160380637651376</c:v>
                </c:pt>
                <c:pt idx="159">
                  <c:v>1.2065377663919725</c:v>
                </c:pt>
                <c:pt idx="160">
                  <c:v>1.1953462603878118</c:v>
                </c:pt>
                <c:pt idx="161">
                  <c:v>1.1953462603878118</c:v>
                </c:pt>
                <c:pt idx="162">
                  <c:v>1.1858593853053689</c:v>
                </c:pt>
                <c:pt idx="163">
                  <c:v>1.1763725102229254</c:v>
                </c:pt>
                <c:pt idx="164">
                  <c:v>1.1652346933816535</c:v>
                </c:pt>
                <c:pt idx="165">
                  <c:v>1.1557612405899329</c:v>
                </c:pt>
                <c:pt idx="166">
                  <c:v>1.1557612405899329</c:v>
                </c:pt>
                <c:pt idx="167">
                  <c:v>1.1449885100563042</c:v>
                </c:pt>
                <c:pt idx="168">
                  <c:v>1.1449885100563042</c:v>
                </c:pt>
                <c:pt idx="169">
                  <c:v>1.1449885100563042</c:v>
                </c:pt>
                <c:pt idx="170">
                  <c:v>1.1244658275420778</c:v>
                </c:pt>
                <c:pt idx="171">
                  <c:v>1.1244658275420778</c:v>
                </c:pt>
                <c:pt idx="172">
                  <c:v>1.1150165348736569</c:v>
                </c:pt>
                <c:pt idx="173">
                  <c:v>1.1043109157936393</c:v>
                </c:pt>
                <c:pt idx="174">
                  <c:v>1.1043109157936393</c:v>
                </c:pt>
                <c:pt idx="175">
                  <c:v>1.0948723609577964</c:v>
                </c:pt>
                <c:pt idx="176">
                  <c:v>1.0936267723787774</c:v>
                </c:pt>
                <c:pt idx="177">
                  <c:v>1.0747711383722465</c:v>
                </c:pt>
                <c:pt idx="178">
                  <c:v>1.0841989553755118</c:v>
                </c:pt>
                <c:pt idx="179">
                  <c:v>1.0747711383722465</c:v>
                </c:pt>
                <c:pt idx="180">
                  <c:v>1.0644332900580167</c:v>
                </c:pt>
                <c:pt idx="181">
                  <c:v>1.0644332900580167</c:v>
                </c:pt>
                <c:pt idx="182">
                  <c:v>1.0455937628003524</c:v>
                </c:pt>
                <c:pt idx="183">
                  <c:v>1.0538108891804769</c:v>
                </c:pt>
                <c:pt idx="184">
                  <c:v>1.0444018633842223</c:v>
                </c:pt>
                <c:pt idx="185">
                  <c:v>1.0444018633842223</c:v>
                </c:pt>
                <c:pt idx="186">
                  <c:v>1.0432099639680921</c:v>
                </c:pt>
                <c:pt idx="187">
                  <c:v>1.0338116760044156</c:v>
                </c:pt>
                <c:pt idx="188">
                  <c:v>1.0338116760044156</c:v>
                </c:pt>
                <c:pt idx="189">
                  <c:v>1.0326305144208627</c:v>
                </c:pt>
                <c:pt idx="190">
                  <c:v>1.023242964289764</c:v>
                </c:pt>
                <c:pt idx="191">
                  <c:v>1.023242964289764</c:v>
                </c:pt>
                <c:pt idx="192">
                  <c:v>1.0036061529632019</c:v>
                </c:pt>
                <c:pt idx="193">
                  <c:v>1.0036061529632019</c:v>
                </c:pt>
                <c:pt idx="194">
                  <c:v>1.0036061529632019</c:v>
                </c:pt>
                <c:pt idx="195">
                  <c:v>0.9942266562065365</c:v>
                </c:pt>
                <c:pt idx="196">
                  <c:v>0.99308844595329504</c:v>
                </c:pt>
                <c:pt idx="197">
                  <c:v>0.99308844595329504</c:v>
                </c:pt>
                <c:pt idx="198">
                  <c:v>0.98371968702920753</c:v>
                </c:pt>
                <c:pt idx="199">
                  <c:v>0.97351337716405495</c:v>
                </c:pt>
                <c:pt idx="200">
                  <c:v>0.98287408271370946</c:v>
                </c:pt>
                <c:pt idx="201">
                  <c:v>0.97351337716405495</c:v>
                </c:pt>
                <c:pt idx="202">
                  <c:v>0.97239664257596903</c:v>
                </c:pt>
                <c:pt idx="203">
                  <c:v>0.96304667485889228</c:v>
                </c:pt>
                <c:pt idx="204">
                  <c:v>0.96304667485889228</c:v>
                </c:pt>
                <c:pt idx="205">
                  <c:v>0.96194067810338391</c:v>
                </c:pt>
                <c:pt idx="206">
                  <c:v>0.96194067810338391</c:v>
                </c:pt>
                <c:pt idx="207">
                  <c:v>0.96194067810338391</c:v>
                </c:pt>
                <c:pt idx="208">
                  <c:v>0.95150618929595454</c:v>
                </c:pt>
                <c:pt idx="209">
                  <c:v>0.94217769724403344</c:v>
                </c:pt>
                <c:pt idx="210">
                  <c:v>0.94217769724403344</c:v>
                </c:pt>
                <c:pt idx="211">
                  <c:v>0.94217769724403344</c:v>
                </c:pt>
                <c:pt idx="212">
                  <c:v>0.94109317615368082</c:v>
                </c:pt>
                <c:pt idx="213">
                  <c:v>0.94109317615368082</c:v>
                </c:pt>
                <c:pt idx="214">
                  <c:v>0.93177542193433738</c:v>
                </c:pt>
                <c:pt idx="215">
                  <c:v>0.93097008449100593</c:v>
                </c:pt>
                <c:pt idx="216">
                  <c:v>0.93097008449100593</c:v>
                </c:pt>
                <c:pt idx="217">
                  <c:v>0.92166038364609593</c:v>
                </c:pt>
                <c:pt idx="218">
                  <c:v>0.92059733822089862</c:v>
                </c:pt>
                <c:pt idx="219">
                  <c:v>0.91129837520856616</c:v>
                </c:pt>
                <c:pt idx="220">
                  <c:v>0.91129837520856616</c:v>
                </c:pt>
                <c:pt idx="221">
                  <c:v>0.90095784243619204</c:v>
                </c:pt>
                <c:pt idx="222">
                  <c:v>0.91024606761594662</c:v>
                </c:pt>
                <c:pt idx="223">
                  <c:v>0.90095784243619204</c:v>
                </c:pt>
                <c:pt idx="224">
                  <c:v>0.90017666511616068</c:v>
                </c:pt>
                <c:pt idx="225">
                  <c:v>0.90017666511616068</c:v>
                </c:pt>
                <c:pt idx="226">
                  <c:v>0.90017666511616068</c:v>
                </c:pt>
                <c:pt idx="227">
                  <c:v>0.89089649331083942</c:v>
                </c:pt>
                <c:pt idx="228">
                  <c:v>0.88986566138337531</c:v>
                </c:pt>
                <c:pt idx="229">
                  <c:v>0.88986566138337531</c:v>
                </c:pt>
                <c:pt idx="230">
                  <c:v>0.88986566138337531</c:v>
                </c:pt>
                <c:pt idx="231">
                  <c:v>0.87983115683946711</c:v>
                </c:pt>
                <c:pt idx="232">
                  <c:v>0.87983115683946711</c:v>
                </c:pt>
                <c:pt idx="233">
                  <c:v>0.87983115683946711</c:v>
                </c:pt>
                <c:pt idx="234">
                  <c:v>0.8790660862683024</c:v>
                </c:pt>
                <c:pt idx="235">
                  <c:v>0.8790660862683024</c:v>
                </c:pt>
                <c:pt idx="236">
                  <c:v>0.86055943182054873</c:v>
                </c:pt>
                <c:pt idx="237">
                  <c:v>0.85981046799825056</c:v>
                </c:pt>
                <c:pt idx="238">
                  <c:v>0.85981046799825056</c:v>
                </c:pt>
                <c:pt idx="239">
                  <c:v>0.85981046799825056</c:v>
                </c:pt>
                <c:pt idx="240">
                  <c:v>0.85881184956851975</c:v>
                </c:pt>
                <c:pt idx="241">
                  <c:v>0.85881184956851975</c:v>
                </c:pt>
                <c:pt idx="242">
                  <c:v>0.85881184956851975</c:v>
                </c:pt>
                <c:pt idx="243">
                  <c:v>0.85881184956851975</c:v>
                </c:pt>
                <c:pt idx="244">
                  <c:v>0.867289368388654</c:v>
                </c:pt>
                <c:pt idx="245">
                  <c:v>0.85806288574622158</c:v>
                </c:pt>
                <c:pt idx="246">
                  <c:v>0.85806288574622158</c:v>
                </c:pt>
                <c:pt idx="247">
                  <c:v>0.84809549265592399</c:v>
                </c:pt>
                <c:pt idx="248">
                  <c:v>0.84809549265592399</c:v>
                </c:pt>
                <c:pt idx="249">
                  <c:v>0.84809549265592399</c:v>
                </c:pt>
                <c:pt idx="250">
                  <c:v>0.8381442063144936</c:v>
                </c:pt>
                <c:pt idx="251">
                  <c:v>0.8381442063144936</c:v>
                </c:pt>
                <c:pt idx="252">
                  <c:v>0.8381442063144936</c:v>
                </c:pt>
                <c:pt idx="253">
                  <c:v>0.82845062795492874</c:v>
                </c:pt>
                <c:pt idx="254">
                  <c:v>0.82845062795492874</c:v>
                </c:pt>
                <c:pt idx="255">
                  <c:v>0.82845062795492874</c:v>
                </c:pt>
                <c:pt idx="256">
                  <c:v>0.82772582425593078</c:v>
                </c:pt>
                <c:pt idx="257">
                  <c:v>0.82772582425593078</c:v>
                </c:pt>
                <c:pt idx="258">
                  <c:v>0.82772582425593078</c:v>
                </c:pt>
                <c:pt idx="259">
                  <c:v>0.82772582425593078</c:v>
                </c:pt>
                <c:pt idx="260">
                  <c:v>0.82700102055693259</c:v>
                </c:pt>
                <c:pt idx="261">
                  <c:v>0.82700102055693259</c:v>
                </c:pt>
                <c:pt idx="262">
                  <c:v>0.81781212032852224</c:v>
                </c:pt>
                <c:pt idx="263">
                  <c:v>0.8262762168579344</c:v>
                </c:pt>
                <c:pt idx="264">
                  <c:v>0.81709537000395738</c:v>
                </c:pt>
                <c:pt idx="265">
                  <c:v>0.81709537000395738</c:v>
                </c:pt>
                <c:pt idx="266">
                  <c:v>0.81637861967939229</c:v>
                </c:pt>
                <c:pt idx="267">
                  <c:v>0.81637861967939229</c:v>
                </c:pt>
                <c:pt idx="268">
                  <c:v>0.80720582619984849</c:v>
                </c:pt>
                <c:pt idx="269">
                  <c:v>0.80649712924971695</c:v>
                </c:pt>
                <c:pt idx="270">
                  <c:v>0.81566186935482743</c:v>
                </c:pt>
                <c:pt idx="271">
                  <c:v>0.80649712924971695</c:v>
                </c:pt>
                <c:pt idx="272">
                  <c:v>0.80602466461629585</c:v>
                </c:pt>
                <c:pt idx="273">
                  <c:v>0.80602466461629585</c:v>
                </c:pt>
                <c:pt idx="274">
                  <c:v>0.80602466461629585</c:v>
                </c:pt>
                <c:pt idx="275">
                  <c:v>0.80602466461629585</c:v>
                </c:pt>
                <c:pt idx="276">
                  <c:v>0.79616464985177615</c:v>
                </c:pt>
                <c:pt idx="277">
                  <c:v>0.79616464985177615</c:v>
                </c:pt>
                <c:pt idx="278">
                  <c:v>0.78701333203738799</c:v>
                </c:pt>
                <c:pt idx="279">
                  <c:v>0.7863207418361231</c:v>
                </c:pt>
                <c:pt idx="280">
                  <c:v>0.79546400627607805</c:v>
                </c:pt>
                <c:pt idx="281">
                  <c:v>0.7863207418361231</c:v>
                </c:pt>
                <c:pt idx="282">
                  <c:v>0.78562815163485822</c:v>
                </c:pt>
                <c:pt idx="283">
                  <c:v>0.78562815163485822</c:v>
                </c:pt>
                <c:pt idx="284">
                  <c:v>0.78562815163485822</c:v>
                </c:pt>
                <c:pt idx="285">
                  <c:v>0.77603658268478237</c:v>
                </c:pt>
                <c:pt idx="286">
                  <c:v>0.77603658268478237</c:v>
                </c:pt>
                <c:pt idx="287">
                  <c:v>0.77603658268478237</c:v>
                </c:pt>
                <c:pt idx="288">
                  <c:v>0.77535204585795059</c:v>
                </c:pt>
                <c:pt idx="289">
                  <c:v>0.77535204585795059</c:v>
                </c:pt>
                <c:pt idx="290">
                  <c:v>0.77535204585795059</c:v>
                </c:pt>
                <c:pt idx="291">
                  <c:v>0.77535204585795059</c:v>
                </c:pt>
                <c:pt idx="292">
                  <c:v>0.77466750903111903</c:v>
                </c:pt>
                <c:pt idx="293">
                  <c:v>0.77466750903111903</c:v>
                </c:pt>
                <c:pt idx="294">
                  <c:v>0.77466750903111903</c:v>
                </c:pt>
                <c:pt idx="295">
                  <c:v>0.77421115114656458</c:v>
                </c:pt>
                <c:pt idx="296">
                  <c:v>0.77421115114656458</c:v>
                </c:pt>
                <c:pt idx="297">
                  <c:v>0.76510278466248716</c:v>
                </c:pt>
                <c:pt idx="298">
                  <c:v>0.77352661431973302</c:v>
                </c:pt>
                <c:pt idx="299">
                  <c:v>0.76442630121008903</c:v>
                </c:pt>
                <c:pt idx="300">
                  <c:v>0.76442630121008903</c:v>
                </c:pt>
                <c:pt idx="301">
                  <c:v>0.76397531224182347</c:v>
                </c:pt>
                <c:pt idx="302">
                  <c:v>0.76397531224182347</c:v>
                </c:pt>
                <c:pt idx="303">
                  <c:v>0.76397531224182347</c:v>
                </c:pt>
                <c:pt idx="304">
                  <c:v>0.75421193797050334</c:v>
                </c:pt>
                <c:pt idx="305">
                  <c:v>0.75421193797050334</c:v>
                </c:pt>
                <c:pt idx="306">
                  <c:v>0.75421193797050334</c:v>
                </c:pt>
                <c:pt idx="307">
                  <c:v>0.75421193797050334</c:v>
                </c:pt>
                <c:pt idx="308">
                  <c:v>0.74446467044804987</c:v>
                </c:pt>
                <c:pt idx="309">
                  <c:v>0.75354350789253843</c:v>
                </c:pt>
                <c:pt idx="310">
                  <c:v>0.75354350789253843</c:v>
                </c:pt>
                <c:pt idx="311">
                  <c:v>0.75287507781457341</c:v>
                </c:pt>
                <c:pt idx="312">
                  <c:v>0.75287507781457341</c:v>
                </c:pt>
                <c:pt idx="313">
                  <c:v>0.75287507781457341</c:v>
                </c:pt>
                <c:pt idx="314">
                  <c:v>0.75220664773660839</c:v>
                </c:pt>
                <c:pt idx="315">
                  <c:v>0.74314391704098648</c:v>
                </c:pt>
                <c:pt idx="316">
                  <c:v>0.75220664773660839</c:v>
                </c:pt>
                <c:pt idx="317">
                  <c:v>0.74270366590529879</c:v>
                </c:pt>
                <c:pt idx="318">
                  <c:v>0.74270366590529879</c:v>
                </c:pt>
                <c:pt idx="319">
                  <c:v>0.74270366590529879</c:v>
                </c:pt>
                <c:pt idx="320">
                  <c:v>0.7420432892017671</c:v>
                </c:pt>
                <c:pt idx="321">
                  <c:v>0.73299398079686751</c:v>
                </c:pt>
                <c:pt idx="322">
                  <c:v>0.73299398079686751</c:v>
                </c:pt>
                <c:pt idx="323">
                  <c:v>0.73299398079686751</c:v>
                </c:pt>
                <c:pt idx="324">
                  <c:v>0.73255909857746859</c:v>
                </c:pt>
                <c:pt idx="325">
                  <c:v>0.73255909857746859</c:v>
                </c:pt>
                <c:pt idx="326">
                  <c:v>0.73255909857746859</c:v>
                </c:pt>
                <c:pt idx="327">
                  <c:v>0.72308564578574797</c:v>
                </c:pt>
                <c:pt idx="328">
                  <c:v>0.72308564578574797</c:v>
                </c:pt>
                <c:pt idx="329">
                  <c:v>0.72308564578574797</c:v>
                </c:pt>
                <c:pt idx="330">
                  <c:v>0.73168933413867088</c:v>
                </c:pt>
                <c:pt idx="331">
                  <c:v>0.73168933413867088</c:v>
                </c:pt>
                <c:pt idx="332">
                  <c:v>0.72265613248263783</c:v>
                </c:pt>
                <c:pt idx="333">
                  <c:v>0.7222266191795278</c:v>
                </c:pt>
                <c:pt idx="334">
                  <c:v>0.7222266191795278</c:v>
                </c:pt>
                <c:pt idx="335">
                  <c:v>0.7222266191795278</c:v>
                </c:pt>
                <c:pt idx="336">
                  <c:v>0.72179710587641777</c:v>
                </c:pt>
                <c:pt idx="337">
                  <c:v>0.72179710587641777</c:v>
                </c:pt>
                <c:pt idx="338">
                  <c:v>0.72179710587641777</c:v>
                </c:pt>
                <c:pt idx="339">
                  <c:v>0.72179710587641777</c:v>
                </c:pt>
                <c:pt idx="340">
                  <c:v>0.72115283592175272</c:v>
                </c:pt>
                <c:pt idx="341">
                  <c:v>0.72115283592175272</c:v>
                </c:pt>
                <c:pt idx="342">
                  <c:v>0.72115283592175272</c:v>
                </c:pt>
                <c:pt idx="343">
                  <c:v>0.72072332261864269</c:v>
                </c:pt>
                <c:pt idx="344">
                  <c:v>0.72072332261864269</c:v>
                </c:pt>
                <c:pt idx="345">
                  <c:v>0.72072332261864269</c:v>
                </c:pt>
                <c:pt idx="346">
                  <c:v>0.72029380931553255</c:v>
                </c:pt>
                <c:pt idx="347">
                  <c:v>0.71129013669908825</c:v>
                </c:pt>
                <c:pt idx="348">
                  <c:v>0.72029380931553255</c:v>
                </c:pt>
                <c:pt idx="349">
                  <c:v>0.71065392011885675</c:v>
                </c:pt>
                <c:pt idx="350">
                  <c:v>0.71065392011885675</c:v>
                </c:pt>
                <c:pt idx="351">
                  <c:v>0.71065392011885675</c:v>
                </c:pt>
                <c:pt idx="352">
                  <c:v>0.70123952540631351</c:v>
                </c:pt>
                <c:pt idx="353">
                  <c:v>0.70123952540631351</c:v>
                </c:pt>
                <c:pt idx="354">
                  <c:v>0.71022977573203538</c:v>
                </c:pt>
                <c:pt idx="355">
                  <c:v>0.71022977573203538</c:v>
                </c:pt>
                <c:pt idx="356">
                  <c:v>0.70980563134521424</c:v>
                </c:pt>
                <c:pt idx="357">
                  <c:v>0.70980563134521424</c:v>
                </c:pt>
                <c:pt idx="358">
                  <c:v>0.70980563134521424</c:v>
                </c:pt>
                <c:pt idx="359">
                  <c:v>0.7093814869583932</c:v>
                </c:pt>
                <c:pt idx="360">
                  <c:v>0.70040197446524921</c:v>
                </c:pt>
                <c:pt idx="361">
                  <c:v>0.70040197446524921</c:v>
                </c:pt>
                <c:pt idx="362">
                  <c:v>0.69998319899471684</c:v>
                </c:pt>
                <c:pt idx="363">
                  <c:v>0.69998319899471684</c:v>
                </c:pt>
                <c:pt idx="364">
                  <c:v>0.69998319899471684</c:v>
                </c:pt>
                <c:pt idx="365">
                  <c:v>0.69956442352418458</c:v>
                </c:pt>
                <c:pt idx="366">
                  <c:v>0.69956442352418458</c:v>
                </c:pt>
                <c:pt idx="367">
                  <c:v>0.69956442352418458</c:v>
                </c:pt>
                <c:pt idx="368">
                  <c:v>0.69914564805365209</c:v>
                </c:pt>
                <c:pt idx="369">
                  <c:v>0.69914564805365209</c:v>
                </c:pt>
                <c:pt idx="370">
                  <c:v>0.69914564805365209</c:v>
                </c:pt>
                <c:pt idx="371">
                  <c:v>0.69914564805365209</c:v>
                </c:pt>
                <c:pt idx="372">
                  <c:v>0.69872687258311983</c:v>
                </c:pt>
                <c:pt idx="373">
                  <c:v>0.68976883575513104</c:v>
                </c:pt>
                <c:pt idx="374">
                  <c:v>0.68976883575513104</c:v>
                </c:pt>
                <c:pt idx="375">
                  <c:v>0.68914872592376597</c:v>
                </c:pt>
                <c:pt idx="376">
                  <c:v>0.69809870937732144</c:v>
                </c:pt>
                <c:pt idx="377">
                  <c:v>0.68914872592376597</c:v>
                </c:pt>
                <c:pt idx="378">
                  <c:v>0.69767993390678917</c:v>
                </c:pt>
                <c:pt idx="379">
                  <c:v>0.69767993390678917</c:v>
                </c:pt>
                <c:pt idx="380">
                  <c:v>0.69767993390678917</c:v>
                </c:pt>
                <c:pt idx="381">
                  <c:v>0.69747054617152315</c:v>
                </c:pt>
                <c:pt idx="382">
                  <c:v>0.69747054617152315</c:v>
                </c:pt>
                <c:pt idx="383">
                  <c:v>0.69747054617152315</c:v>
                </c:pt>
                <c:pt idx="384">
                  <c:v>0.68811520953815741</c:v>
                </c:pt>
                <c:pt idx="385">
                  <c:v>0.68811520953815741</c:v>
                </c:pt>
                <c:pt idx="386">
                  <c:v>0.67917864837532416</c:v>
                </c:pt>
                <c:pt idx="387">
                  <c:v>0.67917864837532416</c:v>
                </c:pt>
                <c:pt idx="388">
                  <c:v>0.68770180298391403</c:v>
                </c:pt>
                <c:pt idx="389">
                  <c:v>0.67877061073736955</c:v>
                </c:pt>
                <c:pt idx="390">
                  <c:v>0.67877061073736955</c:v>
                </c:pt>
                <c:pt idx="391">
                  <c:v>0.67836257309941506</c:v>
                </c:pt>
                <c:pt idx="392">
                  <c:v>0.67836257309941506</c:v>
                </c:pt>
                <c:pt idx="393">
                  <c:v>0.67836257309941506</c:v>
                </c:pt>
                <c:pt idx="394">
                  <c:v>0.67815855428043781</c:v>
                </c:pt>
                <c:pt idx="395">
                  <c:v>0.67815855428043781</c:v>
                </c:pt>
                <c:pt idx="396">
                  <c:v>0.67815855428043781</c:v>
                </c:pt>
                <c:pt idx="397">
                  <c:v>0.6777505166424832</c:v>
                </c:pt>
                <c:pt idx="398">
                  <c:v>0.6777505166424832</c:v>
                </c:pt>
                <c:pt idx="399">
                  <c:v>0.6777505166424832</c:v>
                </c:pt>
                <c:pt idx="400">
                  <c:v>0.67734247900452871</c:v>
                </c:pt>
                <c:pt idx="401">
                  <c:v>0.67734247900452871</c:v>
                </c:pt>
                <c:pt idx="402">
                  <c:v>0.67734247900452871</c:v>
                </c:pt>
                <c:pt idx="403">
                  <c:v>0.67734247900452871</c:v>
                </c:pt>
                <c:pt idx="404">
                  <c:v>0.66802740924332993</c:v>
                </c:pt>
                <c:pt idx="405">
                  <c:v>0.66802740924332993</c:v>
                </c:pt>
                <c:pt idx="406">
                  <c:v>0.67693444136657421</c:v>
                </c:pt>
                <c:pt idx="407">
                  <c:v>0.67673042254759685</c:v>
                </c:pt>
                <c:pt idx="408">
                  <c:v>0.67673042254759685</c:v>
                </c:pt>
                <c:pt idx="409">
                  <c:v>0.67673042254759685</c:v>
                </c:pt>
                <c:pt idx="410">
                  <c:v>0.67632238490964247</c:v>
                </c:pt>
                <c:pt idx="411">
                  <c:v>0.66742340616083151</c:v>
                </c:pt>
                <c:pt idx="412">
                  <c:v>0.66742340616083151</c:v>
                </c:pt>
                <c:pt idx="413">
                  <c:v>0.66702073743916579</c:v>
                </c:pt>
                <c:pt idx="414">
                  <c:v>0.66702073743916579</c:v>
                </c:pt>
                <c:pt idx="415">
                  <c:v>0.66702073743916579</c:v>
                </c:pt>
                <c:pt idx="416">
                  <c:v>0.66681940307833298</c:v>
                </c:pt>
                <c:pt idx="417">
                  <c:v>0.66681940307833298</c:v>
                </c:pt>
                <c:pt idx="418">
                  <c:v>0.67571032845271062</c:v>
                </c:pt>
                <c:pt idx="419">
                  <c:v>0.66681940307833298</c:v>
                </c:pt>
                <c:pt idx="420">
                  <c:v>0.66661806871750018</c:v>
                </c:pt>
                <c:pt idx="421">
                  <c:v>0.66661806871750018</c:v>
                </c:pt>
                <c:pt idx="422">
                  <c:v>0.66661806871750018</c:v>
                </c:pt>
                <c:pt idx="423">
                  <c:v>0.66621539999583446</c:v>
                </c:pt>
                <c:pt idx="424">
                  <c:v>0.66621539999583446</c:v>
                </c:pt>
                <c:pt idx="425">
                  <c:v>0.65733252799588993</c:v>
                </c:pt>
                <c:pt idx="426">
                  <c:v>0.66581273127416885</c:v>
                </c:pt>
                <c:pt idx="427">
                  <c:v>0.66581273127416885</c:v>
                </c:pt>
                <c:pt idx="428">
                  <c:v>0.66581273127416885</c:v>
                </c:pt>
                <c:pt idx="429">
                  <c:v>0.66541006255250323</c:v>
                </c:pt>
                <c:pt idx="430">
                  <c:v>0.66541006255250323</c:v>
                </c:pt>
                <c:pt idx="431">
                  <c:v>0.65653792838513636</c:v>
                </c:pt>
                <c:pt idx="432">
                  <c:v>0.65594197867707116</c:v>
                </c:pt>
                <c:pt idx="433">
                  <c:v>0.66480605947000471</c:v>
                </c:pt>
                <c:pt idx="434">
                  <c:v>0.66480605947000471</c:v>
                </c:pt>
                <c:pt idx="435">
                  <c:v>0.66480605947000471</c:v>
                </c:pt>
                <c:pt idx="436">
                  <c:v>0.6644033907483391</c:v>
                </c:pt>
                <c:pt idx="437">
                  <c:v>0.6644033907483391</c:v>
                </c:pt>
                <c:pt idx="438">
                  <c:v>0.6644033907483391</c:v>
                </c:pt>
                <c:pt idx="439">
                  <c:v>0.65534602896900607</c:v>
                </c:pt>
                <c:pt idx="440">
                  <c:v>0.65534602896900607</c:v>
                </c:pt>
                <c:pt idx="441">
                  <c:v>0.66420205638750618</c:v>
                </c:pt>
                <c:pt idx="442">
                  <c:v>0.65494872916362923</c:v>
                </c:pt>
                <c:pt idx="443">
                  <c:v>0.65494872916362923</c:v>
                </c:pt>
                <c:pt idx="444">
                  <c:v>0.65494872916362923</c:v>
                </c:pt>
                <c:pt idx="445">
                  <c:v>0.65475007926094086</c:v>
                </c:pt>
                <c:pt idx="446">
                  <c:v>0.65475007926094086</c:v>
                </c:pt>
                <c:pt idx="447">
                  <c:v>0.65475007926094086</c:v>
                </c:pt>
                <c:pt idx="448">
                  <c:v>0.6545514293582525</c:v>
                </c:pt>
                <c:pt idx="449">
                  <c:v>0.64570613977233005</c:v>
                </c:pt>
                <c:pt idx="450">
                  <c:v>0.64570613977233005</c:v>
                </c:pt>
                <c:pt idx="451">
                  <c:v>0.64570613977233005</c:v>
                </c:pt>
                <c:pt idx="452">
                  <c:v>0.65435277945556414</c:v>
                </c:pt>
                <c:pt idx="453">
                  <c:v>0.65435277945556414</c:v>
                </c:pt>
                <c:pt idx="454">
                  <c:v>0.64551017432778612</c:v>
                </c:pt>
                <c:pt idx="455">
                  <c:v>0.65415412955287566</c:v>
                </c:pt>
                <c:pt idx="456">
                  <c:v>0.65415412955287566</c:v>
                </c:pt>
                <c:pt idx="457">
                  <c:v>0.65415412955287566</c:v>
                </c:pt>
                <c:pt idx="458">
                  <c:v>0.64511824343869817</c:v>
                </c:pt>
                <c:pt idx="459">
                  <c:v>0.64511824343869817</c:v>
                </c:pt>
                <c:pt idx="460">
                  <c:v>0.64511824343869817</c:v>
                </c:pt>
                <c:pt idx="461">
                  <c:v>0.64492227799415425</c:v>
                </c:pt>
                <c:pt idx="462">
                  <c:v>0.64492227799415425</c:v>
                </c:pt>
                <c:pt idx="463">
                  <c:v>0.64492227799415425</c:v>
                </c:pt>
                <c:pt idx="464">
                  <c:v>0.64472631254961033</c:v>
                </c:pt>
                <c:pt idx="465">
                  <c:v>0.64472631254961033</c:v>
                </c:pt>
                <c:pt idx="466">
                  <c:v>0.64472631254961033</c:v>
                </c:pt>
                <c:pt idx="467">
                  <c:v>0.64472631254961033</c:v>
                </c:pt>
                <c:pt idx="468">
                  <c:v>0.6445303471050664</c:v>
                </c:pt>
                <c:pt idx="469">
                  <c:v>0.6445303471050664</c:v>
                </c:pt>
                <c:pt idx="470">
                  <c:v>0.6445303471050664</c:v>
                </c:pt>
                <c:pt idx="471">
                  <c:v>0.64433438166052237</c:v>
                </c:pt>
                <c:pt idx="472">
                  <c:v>0.63550788328161134</c:v>
                </c:pt>
                <c:pt idx="473">
                  <c:v>0.64433438166052237</c:v>
                </c:pt>
                <c:pt idx="474">
                  <c:v>0.64413841621597845</c:v>
                </c:pt>
                <c:pt idx="475">
                  <c:v>0.64413841621597845</c:v>
                </c:pt>
                <c:pt idx="476">
                  <c:v>0.64413841621597845</c:v>
                </c:pt>
                <c:pt idx="477">
                  <c:v>0.64394245077143453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C-4DA1-B942-7266252E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20112"/>
        <c:axId val="409123392"/>
      </c:scatterChart>
      <c:valAx>
        <c:axId val="40912011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123392"/>
        <c:crosses val="autoZero"/>
        <c:crossBetween val="midCat"/>
      </c:valAx>
      <c:valAx>
        <c:axId val="4091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12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ln(I^2)(100/T)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'наш эксперимент плохой'!$E$200:$E$280</c:f>
              <c:numCache>
                <c:formatCode>General</c:formatCode>
                <c:ptCount val="81"/>
                <c:pt idx="0">
                  <c:v>0.29735355337496283</c:v>
                </c:pt>
                <c:pt idx="1">
                  <c:v>0.29753049687592975</c:v>
                </c:pt>
                <c:pt idx="2">
                  <c:v>0.29753049687592975</c:v>
                </c:pt>
                <c:pt idx="3">
                  <c:v>0.29753049687592975</c:v>
                </c:pt>
                <c:pt idx="4">
                  <c:v>0.29779630732578916</c:v>
                </c:pt>
                <c:pt idx="5">
                  <c:v>0.29779630732578916</c:v>
                </c:pt>
                <c:pt idx="6">
                  <c:v>0.29779630732578916</c:v>
                </c:pt>
                <c:pt idx="7">
                  <c:v>0.29797377830750893</c:v>
                </c:pt>
                <c:pt idx="8">
                  <c:v>0.29797377830750893</c:v>
                </c:pt>
                <c:pt idx="9">
                  <c:v>0.29797377830750893</c:v>
                </c:pt>
                <c:pt idx="10">
                  <c:v>0.29815146094215866</c:v>
                </c:pt>
                <c:pt idx="11">
                  <c:v>0.29815146094215866</c:v>
                </c:pt>
                <c:pt idx="12">
                  <c:v>0.29815146094215866</c:v>
                </c:pt>
                <c:pt idx="13">
                  <c:v>0.29815146094215866</c:v>
                </c:pt>
                <c:pt idx="14">
                  <c:v>0.29841838257236641</c:v>
                </c:pt>
                <c:pt idx="15">
                  <c:v>0.29841838257236641</c:v>
                </c:pt>
                <c:pt idx="16">
                  <c:v>0.29841838257236641</c:v>
                </c:pt>
                <c:pt idx="17">
                  <c:v>0.29859659599880561</c:v>
                </c:pt>
                <c:pt idx="18">
                  <c:v>0.29859659599880561</c:v>
                </c:pt>
                <c:pt idx="19">
                  <c:v>0.29859659599880561</c:v>
                </c:pt>
                <c:pt idx="20">
                  <c:v>0.2987750224081267</c:v>
                </c:pt>
                <c:pt idx="21">
                  <c:v>0.2987750224081267</c:v>
                </c:pt>
                <c:pt idx="22">
                  <c:v>0.2987750224081267</c:v>
                </c:pt>
                <c:pt idx="23">
                  <c:v>0.29904306220095694</c:v>
                </c:pt>
                <c:pt idx="24">
                  <c:v>0.29904306220095694</c:v>
                </c:pt>
                <c:pt idx="25">
                  <c:v>0.29904306220095694</c:v>
                </c:pt>
                <c:pt idx="26">
                  <c:v>0.29922202274087373</c:v>
                </c:pt>
                <c:pt idx="27">
                  <c:v>0.29922202274087373</c:v>
                </c:pt>
                <c:pt idx="28">
                  <c:v>0.29922202274087373</c:v>
                </c:pt>
                <c:pt idx="29">
                  <c:v>0.29922202274087373</c:v>
                </c:pt>
                <c:pt idx="30">
                  <c:v>0.29940119760479039</c:v>
                </c:pt>
                <c:pt idx="31">
                  <c:v>0.29940119760479039</c:v>
                </c:pt>
                <c:pt idx="32">
                  <c:v>0.29940119760479039</c:v>
                </c:pt>
                <c:pt idx="33">
                  <c:v>0.29958058717795089</c:v>
                </c:pt>
                <c:pt idx="34">
                  <c:v>0.29958058717795089</c:v>
                </c:pt>
                <c:pt idx="35">
                  <c:v>0.29958058717795089</c:v>
                </c:pt>
                <c:pt idx="36">
                  <c:v>0.29976019184652275</c:v>
                </c:pt>
                <c:pt idx="37">
                  <c:v>0.29976019184652275</c:v>
                </c:pt>
                <c:pt idx="38">
                  <c:v>0.29976019184652275</c:v>
                </c:pt>
                <c:pt idx="39">
                  <c:v>0.29994001199760051</c:v>
                </c:pt>
                <c:pt idx="40">
                  <c:v>0.29994001199760051</c:v>
                </c:pt>
                <c:pt idx="41">
                  <c:v>0.29994001199760051</c:v>
                </c:pt>
                <c:pt idx="42">
                  <c:v>0.30012004801920772</c:v>
                </c:pt>
                <c:pt idx="43">
                  <c:v>0.30012004801920772</c:v>
                </c:pt>
                <c:pt idx="44">
                  <c:v>0.30012004801920772</c:v>
                </c:pt>
                <c:pt idx="45">
                  <c:v>0.30012004801920772</c:v>
                </c:pt>
                <c:pt idx="46">
                  <c:v>0.3003003003003003</c:v>
                </c:pt>
                <c:pt idx="47">
                  <c:v>0.3003003003003003</c:v>
                </c:pt>
                <c:pt idx="48">
                  <c:v>0.3003003003003003</c:v>
                </c:pt>
                <c:pt idx="49">
                  <c:v>0.30048076923076922</c:v>
                </c:pt>
                <c:pt idx="50">
                  <c:v>0.30048076923076922</c:v>
                </c:pt>
                <c:pt idx="51">
                  <c:v>0.30048076923076922</c:v>
                </c:pt>
                <c:pt idx="52">
                  <c:v>0.30066145520144316</c:v>
                </c:pt>
                <c:pt idx="53">
                  <c:v>0.30066145520144316</c:v>
                </c:pt>
                <c:pt idx="54">
                  <c:v>0.30066145520144316</c:v>
                </c:pt>
                <c:pt idx="55">
                  <c:v>0.30084235860409148</c:v>
                </c:pt>
                <c:pt idx="56">
                  <c:v>0.30084235860409148</c:v>
                </c:pt>
                <c:pt idx="57">
                  <c:v>0.30084235860409148</c:v>
                </c:pt>
                <c:pt idx="58">
                  <c:v>0.30102347983142685</c:v>
                </c:pt>
                <c:pt idx="59">
                  <c:v>0.30102347983142685</c:v>
                </c:pt>
                <c:pt idx="60">
                  <c:v>0.30102347983142685</c:v>
                </c:pt>
                <c:pt idx="61">
                  <c:v>0.30102347983142685</c:v>
                </c:pt>
                <c:pt idx="62">
                  <c:v>0.30120481927710846</c:v>
                </c:pt>
                <c:pt idx="63">
                  <c:v>0.30120481927710846</c:v>
                </c:pt>
                <c:pt idx="64">
                  <c:v>0.30120481927710846</c:v>
                </c:pt>
                <c:pt idx="65">
                  <c:v>0.30138637733574442</c:v>
                </c:pt>
                <c:pt idx="66">
                  <c:v>0.30138637733574442</c:v>
                </c:pt>
                <c:pt idx="67">
                  <c:v>0.30138637733574442</c:v>
                </c:pt>
                <c:pt idx="68">
                  <c:v>0.30156815440289503</c:v>
                </c:pt>
                <c:pt idx="69">
                  <c:v>0.30156815440289503</c:v>
                </c:pt>
                <c:pt idx="70">
                  <c:v>0.30156815440289503</c:v>
                </c:pt>
                <c:pt idx="71">
                  <c:v>0.30165912518853694</c:v>
                </c:pt>
                <c:pt idx="72">
                  <c:v>0.30165912518853694</c:v>
                </c:pt>
                <c:pt idx="73">
                  <c:v>0.30165912518853694</c:v>
                </c:pt>
                <c:pt idx="74">
                  <c:v>0.30184123151222458</c:v>
                </c:pt>
                <c:pt idx="75">
                  <c:v>0.30184123151222458</c:v>
                </c:pt>
                <c:pt idx="76">
                  <c:v>0.30184123151222458</c:v>
                </c:pt>
                <c:pt idx="77">
                  <c:v>0.30184123151222458</c:v>
                </c:pt>
                <c:pt idx="78">
                  <c:v>0.30193236714975846</c:v>
                </c:pt>
                <c:pt idx="79">
                  <c:v>0.30193236714975846</c:v>
                </c:pt>
                <c:pt idx="80">
                  <c:v>0.30193236714975846</c:v>
                </c:pt>
              </c:numCache>
            </c:numRef>
          </c:xVal>
          <c:yVal>
            <c:numRef>
              <c:f>'наш эксперимент плохой'!$L$200:$L$280</c:f>
              <c:numCache>
                <c:formatCode>General</c:formatCode>
                <c:ptCount val="81"/>
                <c:pt idx="0">
                  <c:v>-28.765813066437318</c:v>
                </c:pt>
                <c:pt idx="1">
                  <c:v>-28.769343517486458</c:v>
                </c:pt>
                <c:pt idx="2">
                  <c:v>-28.77288021159994</c:v>
                </c:pt>
                <c:pt idx="3">
                  <c:v>-28.776423170896706</c:v>
                </c:pt>
                <c:pt idx="4">
                  <c:v>-28.779972417613443</c:v>
                </c:pt>
                <c:pt idx="5">
                  <c:v>-28.787089862847431</c:v>
                </c:pt>
                <c:pt idx="6">
                  <c:v>-28.790658106434432</c:v>
                </c:pt>
                <c:pt idx="7">
                  <c:v>-28.794232727582624</c:v>
                </c:pt>
                <c:pt idx="8">
                  <c:v>-28.801401194038256</c:v>
                </c:pt>
                <c:pt idx="9">
                  <c:v>-28.804995085391656</c:v>
                </c:pt>
                <c:pt idx="10">
                  <c:v>-28.804995085391656</c:v>
                </c:pt>
                <c:pt idx="11">
                  <c:v>-28.808595446399952</c:v>
                </c:pt>
                <c:pt idx="12">
                  <c:v>-28.812202300398255</c:v>
                </c:pt>
                <c:pt idx="13">
                  <c:v>-28.815815670848153</c:v>
                </c:pt>
                <c:pt idx="14">
                  <c:v>-28.819435581338631</c:v>
                </c:pt>
                <c:pt idx="15">
                  <c:v>-28.823062055586995</c:v>
                </c:pt>
                <c:pt idx="16">
                  <c:v>-28.82669511743979</c:v>
                </c:pt>
                <c:pt idx="17">
                  <c:v>-28.833981099996791</c:v>
                </c:pt>
                <c:pt idx="18">
                  <c:v>-28.833981099996791</c:v>
                </c:pt>
                <c:pt idx="19">
                  <c:v>-28.83763406904886</c:v>
                </c:pt>
                <c:pt idx="20">
                  <c:v>-28.841293722403012</c:v>
                </c:pt>
                <c:pt idx="21">
                  <c:v>-28.841293722403012</c:v>
                </c:pt>
                <c:pt idx="22">
                  <c:v>-28.844960084566335</c:v>
                </c:pt>
                <c:pt idx="23">
                  <c:v>-28.848633180180936</c:v>
                </c:pt>
                <c:pt idx="24">
                  <c:v>-28.855999671013528</c:v>
                </c:pt>
                <c:pt idx="25">
                  <c:v>-28.85969311619986</c:v>
                </c:pt>
                <c:pt idx="26">
                  <c:v>-28.85969311619986</c:v>
                </c:pt>
                <c:pt idx="27">
                  <c:v>-28.85969311619986</c:v>
                </c:pt>
                <c:pt idx="28">
                  <c:v>-28.867100532074829</c:v>
                </c:pt>
                <c:pt idx="29">
                  <c:v>-28.870814553569254</c:v>
                </c:pt>
                <c:pt idx="30">
                  <c:v>-28.874535484875093</c:v>
                </c:pt>
                <c:pt idx="31">
                  <c:v>-28.878263351751219</c:v>
                </c:pt>
                <c:pt idx="32">
                  <c:v>-28.881998180100808</c:v>
                </c:pt>
                <c:pt idx="33">
                  <c:v>-28.885739995972433</c:v>
                </c:pt>
                <c:pt idx="34">
                  <c:v>-28.885739995972433</c:v>
                </c:pt>
                <c:pt idx="35">
                  <c:v>-28.885739995972433</c:v>
                </c:pt>
                <c:pt idx="36">
                  <c:v>-28.889488825561134</c:v>
                </c:pt>
                <c:pt idx="37">
                  <c:v>-28.897007631408943</c:v>
                </c:pt>
                <c:pt idx="38">
                  <c:v>-28.897007631408943</c:v>
                </c:pt>
                <c:pt idx="39">
                  <c:v>-28.900777660800486</c:v>
                </c:pt>
                <c:pt idx="40">
                  <c:v>-28.908339106480298</c:v>
                </c:pt>
                <c:pt idx="41">
                  <c:v>-28.908339106480298</c:v>
                </c:pt>
                <c:pt idx="42">
                  <c:v>-28.908339106480298</c:v>
                </c:pt>
                <c:pt idx="43">
                  <c:v>-28.912130576810096</c:v>
                </c:pt>
                <c:pt idx="44">
                  <c:v>-28.915929248417402</c:v>
                </c:pt>
                <c:pt idx="45">
                  <c:v>-28.919735148709574</c:v>
                </c:pt>
                <c:pt idx="46">
                  <c:v>-28.923548305250737</c:v>
                </c:pt>
                <c:pt idx="47">
                  <c:v>-28.927368745762976</c:v>
                </c:pt>
                <c:pt idx="48">
                  <c:v>-28.931196498127544</c:v>
                </c:pt>
                <c:pt idx="49">
                  <c:v>-28.931196498127544</c:v>
                </c:pt>
                <c:pt idx="50">
                  <c:v>-28.931196498127544</c:v>
                </c:pt>
                <c:pt idx="51">
                  <c:v>-28.935031590386089</c:v>
                </c:pt>
                <c:pt idx="52">
                  <c:v>-28.938874050741877</c:v>
                </c:pt>
                <c:pt idx="53">
                  <c:v>-28.942723907561046</c:v>
                </c:pt>
                <c:pt idx="54">
                  <c:v>-28.950445924875964</c:v>
                </c:pt>
                <c:pt idx="55">
                  <c:v>-28.950445924875964</c:v>
                </c:pt>
                <c:pt idx="56">
                  <c:v>-28.954318142929697</c:v>
                </c:pt>
                <c:pt idx="57">
                  <c:v>-28.954318142929697</c:v>
                </c:pt>
                <c:pt idx="58">
                  <c:v>-28.954318142929697</c:v>
                </c:pt>
                <c:pt idx="59">
                  <c:v>-28.962085142982492</c:v>
                </c:pt>
                <c:pt idx="60">
                  <c:v>-28.965979983551282</c:v>
                </c:pt>
                <c:pt idx="61">
                  <c:v>-28.969882423813807</c:v>
                </c:pt>
                <c:pt idx="62">
                  <c:v>-28.965979983551282</c:v>
                </c:pt>
                <c:pt idx="63">
                  <c:v>-28.973792493485412</c:v>
                </c:pt>
                <c:pt idx="64">
                  <c:v>-28.973792493485412</c:v>
                </c:pt>
                <c:pt idx="65">
                  <c:v>-28.977710222456079</c:v>
                </c:pt>
                <c:pt idx="66">
                  <c:v>-28.981635640791776</c:v>
                </c:pt>
                <c:pt idx="67">
                  <c:v>-28.98556877873586</c:v>
                </c:pt>
                <c:pt idx="68">
                  <c:v>-28.989509666710457</c:v>
                </c:pt>
                <c:pt idx="69">
                  <c:v>-28.98556877873586</c:v>
                </c:pt>
                <c:pt idx="70">
                  <c:v>-28.993458335317893</c:v>
                </c:pt>
                <c:pt idx="71">
                  <c:v>-28.997414815342104</c:v>
                </c:pt>
                <c:pt idx="72">
                  <c:v>-28.997414815342104</c:v>
                </c:pt>
                <c:pt idx="73">
                  <c:v>-29.005351333693344</c:v>
                </c:pt>
                <c:pt idx="74">
                  <c:v>-29.005351333693344</c:v>
                </c:pt>
                <c:pt idx="75">
                  <c:v>-29.009331434509363</c:v>
                </c:pt>
                <c:pt idx="76">
                  <c:v>-29.009331434509363</c:v>
                </c:pt>
                <c:pt idx="77">
                  <c:v>-29.009331434509363</c:v>
                </c:pt>
                <c:pt idx="78">
                  <c:v>-29.013319471723094</c:v>
                </c:pt>
                <c:pt idx="79">
                  <c:v>-29.013319471723094</c:v>
                </c:pt>
                <c:pt idx="80">
                  <c:v>-29.017315477048438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C-437C-A2AA-07E15003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55008"/>
        <c:axId val="309455664"/>
      </c:scatterChart>
      <c:valAx>
        <c:axId val="3094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455664"/>
        <c:crosses val="autoZero"/>
        <c:crossBetween val="midCat"/>
      </c:valAx>
      <c:valAx>
        <c:axId val="3094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4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ln(n^2)(100/T)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506347647074182"/>
                  <c:y val="-4.9048883484874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'наш эксперимент плохой'!$E$200:$E$400</c:f>
              <c:numCache>
                <c:formatCode>General</c:formatCode>
                <c:ptCount val="201"/>
                <c:pt idx="0">
                  <c:v>0.29735355337496283</c:v>
                </c:pt>
                <c:pt idx="1">
                  <c:v>0.29753049687592975</c:v>
                </c:pt>
                <c:pt idx="2">
                  <c:v>0.29753049687592975</c:v>
                </c:pt>
                <c:pt idx="3">
                  <c:v>0.29753049687592975</c:v>
                </c:pt>
                <c:pt idx="4">
                  <c:v>0.29779630732578916</c:v>
                </c:pt>
                <c:pt idx="5">
                  <c:v>0.29779630732578916</c:v>
                </c:pt>
                <c:pt idx="6">
                  <c:v>0.29779630732578916</c:v>
                </c:pt>
                <c:pt idx="7">
                  <c:v>0.29797377830750893</c:v>
                </c:pt>
                <c:pt idx="8">
                  <c:v>0.29797377830750893</c:v>
                </c:pt>
                <c:pt idx="9">
                  <c:v>0.29797377830750893</c:v>
                </c:pt>
                <c:pt idx="10">
                  <c:v>0.29815146094215866</c:v>
                </c:pt>
                <c:pt idx="11">
                  <c:v>0.29815146094215866</c:v>
                </c:pt>
                <c:pt idx="12">
                  <c:v>0.29815146094215866</c:v>
                </c:pt>
                <c:pt idx="13">
                  <c:v>0.29815146094215866</c:v>
                </c:pt>
                <c:pt idx="14">
                  <c:v>0.29841838257236641</c:v>
                </c:pt>
                <c:pt idx="15">
                  <c:v>0.29841838257236641</c:v>
                </c:pt>
                <c:pt idx="16">
                  <c:v>0.29841838257236641</c:v>
                </c:pt>
                <c:pt idx="17">
                  <c:v>0.29859659599880561</c:v>
                </c:pt>
                <c:pt idx="18">
                  <c:v>0.29859659599880561</c:v>
                </c:pt>
                <c:pt idx="19">
                  <c:v>0.29859659599880561</c:v>
                </c:pt>
                <c:pt idx="20">
                  <c:v>0.2987750224081267</c:v>
                </c:pt>
                <c:pt idx="21">
                  <c:v>0.2987750224081267</c:v>
                </c:pt>
                <c:pt idx="22">
                  <c:v>0.2987750224081267</c:v>
                </c:pt>
                <c:pt idx="23">
                  <c:v>0.29904306220095694</c:v>
                </c:pt>
                <c:pt idx="24">
                  <c:v>0.29904306220095694</c:v>
                </c:pt>
                <c:pt idx="25">
                  <c:v>0.29904306220095694</c:v>
                </c:pt>
                <c:pt idx="26">
                  <c:v>0.29922202274087373</c:v>
                </c:pt>
                <c:pt idx="27">
                  <c:v>0.29922202274087373</c:v>
                </c:pt>
                <c:pt idx="28">
                  <c:v>0.29922202274087373</c:v>
                </c:pt>
                <c:pt idx="29">
                  <c:v>0.29922202274087373</c:v>
                </c:pt>
                <c:pt idx="30">
                  <c:v>0.29940119760479039</c:v>
                </c:pt>
                <c:pt idx="31">
                  <c:v>0.29940119760479039</c:v>
                </c:pt>
                <c:pt idx="32">
                  <c:v>0.29940119760479039</c:v>
                </c:pt>
                <c:pt idx="33">
                  <c:v>0.29958058717795089</c:v>
                </c:pt>
                <c:pt idx="34">
                  <c:v>0.29958058717795089</c:v>
                </c:pt>
                <c:pt idx="35">
                  <c:v>0.29958058717795089</c:v>
                </c:pt>
                <c:pt idx="36">
                  <c:v>0.29976019184652275</c:v>
                </c:pt>
                <c:pt idx="37">
                  <c:v>0.29976019184652275</c:v>
                </c:pt>
                <c:pt idx="38">
                  <c:v>0.29976019184652275</c:v>
                </c:pt>
                <c:pt idx="39">
                  <c:v>0.29994001199760051</c:v>
                </c:pt>
                <c:pt idx="40">
                  <c:v>0.29994001199760051</c:v>
                </c:pt>
                <c:pt idx="41">
                  <c:v>0.29994001199760051</c:v>
                </c:pt>
                <c:pt idx="42">
                  <c:v>0.30012004801920772</c:v>
                </c:pt>
                <c:pt idx="43">
                  <c:v>0.30012004801920772</c:v>
                </c:pt>
                <c:pt idx="44">
                  <c:v>0.30012004801920772</c:v>
                </c:pt>
                <c:pt idx="45">
                  <c:v>0.30012004801920772</c:v>
                </c:pt>
                <c:pt idx="46">
                  <c:v>0.3003003003003003</c:v>
                </c:pt>
                <c:pt idx="47">
                  <c:v>0.3003003003003003</c:v>
                </c:pt>
                <c:pt idx="48">
                  <c:v>0.3003003003003003</c:v>
                </c:pt>
                <c:pt idx="49">
                  <c:v>0.30048076923076922</c:v>
                </c:pt>
                <c:pt idx="50">
                  <c:v>0.30048076923076922</c:v>
                </c:pt>
                <c:pt idx="51">
                  <c:v>0.30048076923076922</c:v>
                </c:pt>
                <c:pt idx="52">
                  <c:v>0.30066145520144316</c:v>
                </c:pt>
                <c:pt idx="53">
                  <c:v>0.30066145520144316</c:v>
                </c:pt>
                <c:pt idx="54">
                  <c:v>0.30066145520144316</c:v>
                </c:pt>
                <c:pt idx="55">
                  <c:v>0.30084235860409148</c:v>
                </c:pt>
                <c:pt idx="56">
                  <c:v>0.30084235860409148</c:v>
                </c:pt>
                <c:pt idx="57">
                  <c:v>0.30084235860409148</c:v>
                </c:pt>
                <c:pt idx="58">
                  <c:v>0.30102347983142685</c:v>
                </c:pt>
                <c:pt idx="59">
                  <c:v>0.30102347983142685</c:v>
                </c:pt>
                <c:pt idx="60">
                  <c:v>0.30102347983142685</c:v>
                </c:pt>
                <c:pt idx="61">
                  <c:v>0.30102347983142685</c:v>
                </c:pt>
                <c:pt idx="62">
                  <c:v>0.30120481927710846</c:v>
                </c:pt>
                <c:pt idx="63">
                  <c:v>0.30120481927710846</c:v>
                </c:pt>
                <c:pt idx="64">
                  <c:v>0.30120481927710846</c:v>
                </c:pt>
                <c:pt idx="65">
                  <c:v>0.30138637733574442</c:v>
                </c:pt>
                <c:pt idx="66">
                  <c:v>0.30138637733574442</c:v>
                </c:pt>
                <c:pt idx="67">
                  <c:v>0.30138637733574442</c:v>
                </c:pt>
                <c:pt idx="68">
                  <c:v>0.30156815440289503</c:v>
                </c:pt>
                <c:pt idx="69">
                  <c:v>0.30156815440289503</c:v>
                </c:pt>
                <c:pt idx="70">
                  <c:v>0.30156815440289503</c:v>
                </c:pt>
                <c:pt idx="71">
                  <c:v>0.30165912518853694</c:v>
                </c:pt>
                <c:pt idx="72">
                  <c:v>0.30165912518853694</c:v>
                </c:pt>
                <c:pt idx="73">
                  <c:v>0.30165912518853694</c:v>
                </c:pt>
                <c:pt idx="74">
                  <c:v>0.30184123151222458</c:v>
                </c:pt>
                <c:pt idx="75">
                  <c:v>0.30184123151222458</c:v>
                </c:pt>
                <c:pt idx="76">
                  <c:v>0.30184123151222458</c:v>
                </c:pt>
                <c:pt idx="77">
                  <c:v>0.30184123151222458</c:v>
                </c:pt>
                <c:pt idx="78">
                  <c:v>0.30193236714975846</c:v>
                </c:pt>
                <c:pt idx="79">
                  <c:v>0.30193236714975846</c:v>
                </c:pt>
                <c:pt idx="80">
                  <c:v>0.30193236714975846</c:v>
                </c:pt>
                <c:pt idx="81">
                  <c:v>0.30202355783751128</c:v>
                </c:pt>
                <c:pt idx="82">
                  <c:v>0.30202355783751128</c:v>
                </c:pt>
                <c:pt idx="83">
                  <c:v>0.30202355783751128</c:v>
                </c:pt>
                <c:pt idx="84">
                  <c:v>0.30211480362537763</c:v>
                </c:pt>
                <c:pt idx="85">
                  <c:v>0.30211480362537763</c:v>
                </c:pt>
                <c:pt idx="86">
                  <c:v>0.30211480362537763</c:v>
                </c:pt>
                <c:pt idx="87">
                  <c:v>0.30220610456331221</c:v>
                </c:pt>
                <c:pt idx="88">
                  <c:v>0.30220610456331221</c:v>
                </c:pt>
                <c:pt idx="89">
                  <c:v>0.30220610456331221</c:v>
                </c:pt>
                <c:pt idx="90">
                  <c:v>0.3023888720895071</c:v>
                </c:pt>
                <c:pt idx="91">
                  <c:v>0.3023888720895071</c:v>
                </c:pt>
                <c:pt idx="92">
                  <c:v>0.3023888720895071</c:v>
                </c:pt>
                <c:pt idx="93">
                  <c:v>0.3023888720895071</c:v>
                </c:pt>
                <c:pt idx="94">
                  <c:v>0.30248033877797942</c:v>
                </c:pt>
                <c:pt idx="95">
                  <c:v>0.30248033877797942</c:v>
                </c:pt>
                <c:pt idx="96">
                  <c:v>0.30248033877797942</c:v>
                </c:pt>
                <c:pt idx="97">
                  <c:v>0.30257186081694404</c:v>
                </c:pt>
                <c:pt idx="98">
                  <c:v>0.30257186081694404</c:v>
                </c:pt>
                <c:pt idx="99">
                  <c:v>0.30257186081694404</c:v>
                </c:pt>
                <c:pt idx="100">
                  <c:v>0.30275507114744171</c:v>
                </c:pt>
                <c:pt idx="101">
                  <c:v>0.30275507114744171</c:v>
                </c:pt>
                <c:pt idx="102">
                  <c:v>0.30275507114744171</c:v>
                </c:pt>
                <c:pt idx="103">
                  <c:v>0.30284675953967294</c:v>
                </c:pt>
                <c:pt idx="104">
                  <c:v>0.30284675953967294</c:v>
                </c:pt>
                <c:pt idx="105">
                  <c:v>0.30284675953967294</c:v>
                </c:pt>
                <c:pt idx="106">
                  <c:v>0.30303030303030304</c:v>
                </c:pt>
                <c:pt idx="107">
                  <c:v>0.30303030303030304</c:v>
                </c:pt>
                <c:pt idx="108">
                  <c:v>0.30303030303030304</c:v>
                </c:pt>
                <c:pt idx="109">
                  <c:v>0.30303030303030304</c:v>
                </c:pt>
                <c:pt idx="110">
                  <c:v>0.30312215822976663</c:v>
                </c:pt>
                <c:pt idx="111">
                  <c:v>0.30312215822976663</c:v>
                </c:pt>
                <c:pt idx="112">
                  <c:v>0.30312215822976663</c:v>
                </c:pt>
                <c:pt idx="113">
                  <c:v>0.30321406913280774</c:v>
                </c:pt>
                <c:pt idx="114">
                  <c:v>0.30321406913280774</c:v>
                </c:pt>
                <c:pt idx="115">
                  <c:v>0.30321406913280774</c:v>
                </c:pt>
                <c:pt idx="116">
                  <c:v>0.30330603579011223</c:v>
                </c:pt>
                <c:pt idx="117">
                  <c:v>0.30330603579011223</c:v>
                </c:pt>
                <c:pt idx="118">
                  <c:v>0.30330603579011223</c:v>
                </c:pt>
                <c:pt idx="119">
                  <c:v>0.30349013657056145</c:v>
                </c:pt>
                <c:pt idx="120">
                  <c:v>0.30349013657056145</c:v>
                </c:pt>
                <c:pt idx="121">
                  <c:v>0.30349013657056145</c:v>
                </c:pt>
                <c:pt idx="122">
                  <c:v>0.30358227079538558</c:v>
                </c:pt>
                <c:pt idx="123">
                  <c:v>0.30358227079538558</c:v>
                </c:pt>
                <c:pt idx="124">
                  <c:v>0.30358227079538558</c:v>
                </c:pt>
                <c:pt idx="125">
                  <c:v>0.30358227079538558</c:v>
                </c:pt>
                <c:pt idx="126">
                  <c:v>0.30367446097783174</c:v>
                </c:pt>
                <c:pt idx="127">
                  <c:v>0.30367446097783174</c:v>
                </c:pt>
                <c:pt idx="128">
                  <c:v>0.30367446097783174</c:v>
                </c:pt>
                <c:pt idx="129">
                  <c:v>0.30376670716889431</c:v>
                </c:pt>
                <c:pt idx="130">
                  <c:v>0.30376670716889431</c:v>
                </c:pt>
                <c:pt idx="131">
                  <c:v>0.30376670716889431</c:v>
                </c:pt>
                <c:pt idx="132">
                  <c:v>0.30385900941962929</c:v>
                </c:pt>
                <c:pt idx="133">
                  <c:v>0.30385900941962929</c:v>
                </c:pt>
                <c:pt idx="134">
                  <c:v>0.30385900941962929</c:v>
                </c:pt>
                <c:pt idx="135">
                  <c:v>0.3040437823046519</c:v>
                </c:pt>
                <c:pt idx="136">
                  <c:v>0.3040437823046519</c:v>
                </c:pt>
                <c:pt idx="137">
                  <c:v>0.3040437823046519</c:v>
                </c:pt>
                <c:pt idx="138">
                  <c:v>0.30413625304136255</c:v>
                </c:pt>
                <c:pt idx="139">
                  <c:v>0.30413625304136255</c:v>
                </c:pt>
                <c:pt idx="140">
                  <c:v>0.30413625304136255</c:v>
                </c:pt>
                <c:pt idx="141">
                  <c:v>0.30413625304136255</c:v>
                </c:pt>
                <c:pt idx="142">
                  <c:v>0.30422878004259202</c:v>
                </c:pt>
                <c:pt idx="143">
                  <c:v>0.30422878004259202</c:v>
                </c:pt>
                <c:pt idx="144">
                  <c:v>0.30422878004259202</c:v>
                </c:pt>
                <c:pt idx="145">
                  <c:v>0.30441400304414001</c:v>
                </c:pt>
                <c:pt idx="146">
                  <c:v>0.30441400304414001</c:v>
                </c:pt>
                <c:pt idx="147">
                  <c:v>0.30441400304414001</c:v>
                </c:pt>
                <c:pt idx="148">
                  <c:v>0.30450669914738127</c:v>
                </c:pt>
                <c:pt idx="149">
                  <c:v>0.30450669914738127</c:v>
                </c:pt>
                <c:pt idx="150">
                  <c:v>0.30450669914738127</c:v>
                </c:pt>
                <c:pt idx="151">
                  <c:v>0.30469226081657524</c:v>
                </c:pt>
                <c:pt idx="152">
                  <c:v>0.30469226081657524</c:v>
                </c:pt>
                <c:pt idx="153">
                  <c:v>0.30469226081657524</c:v>
                </c:pt>
                <c:pt idx="154">
                  <c:v>0.30478512648582745</c:v>
                </c:pt>
                <c:pt idx="155">
                  <c:v>0.30478512648582745</c:v>
                </c:pt>
                <c:pt idx="156">
                  <c:v>0.30478512648582745</c:v>
                </c:pt>
                <c:pt idx="157">
                  <c:v>0.30478512648582745</c:v>
                </c:pt>
                <c:pt idx="158">
                  <c:v>0.3048780487804878</c:v>
                </c:pt>
                <c:pt idx="159">
                  <c:v>0.3048780487804878</c:v>
                </c:pt>
                <c:pt idx="160">
                  <c:v>0.3048780487804878</c:v>
                </c:pt>
                <c:pt idx="161">
                  <c:v>0.30506406345332521</c:v>
                </c:pt>
                <c:pt idx="162">
                  <c:v>0.30506406345332521</c:v>
                </c:pt>
                <c:pt idx="163">
                  <c:v>0.30506406345332521</c:v>
                </c:pt>
                <c:pt idx="164">
                  <c:v>0.30515715593530668</c:v>
                </c:pt>
                <c:pt idx="165">
                  <c:v>0.30515715593530668</c:v>
                </c:pt>
                <c:pt idx="166">
                  <c:v>0.30515715593530668</c:v>
                </c:pt>
                <c:pt idx="167">
                  <c:v>0.30525030525030522</c:v>
                </c:pt>
                <c:pt idx="168">
                  <c:v>0.30525030525030522</c:v>
                </c:pt>
                <c:pt idx="169">
                  <c:v>0.30525030525030522</c:v>
                </c:pt>
                <c:pt idx="170">
                  <c:v>0.30534351145038169</c:v>
                </c:pt>
                <c:pt idx="171">
                  <c:v>0.30534351145038169</c:v>
                </c:pt>
                <c:pt idx="172">
                  <c:v>0.30534351145038169</c:v>
                </c:pt>
                <c:pt idx="173">
                  <c:v>0.30534351145038169</c:v>
                </c:pt>
                <c:pt idx="174">
                  <c:v>0.30543677458766039</c:v>
                </c:pt>
                <c:pt idx="175">
                  <c:v>0.30543677458766039</c:v>
                </c:pt>
                <c:pt idx="176">
                  <c:v>0.30543677458766039</c:v>
                </c:pt>
                <c:pt idx="177">
                  <c:v>0.30562347188264061</c:v>
                </c:pt>
                <c:pt idx="178">
                  <c:v>0.30562347188264061</c:v>
                </c:pt>
                <c:pt idx="179">
                  <c:v>0.30562347188264061</c:v>
                </c:pt>
                <c:pt idx="180">
                  <c:v>0.30571690614490982</c:v>
                </c:pt>
                <c:pt idx="181">
                  <c:v>0.30571690614490982</c:v>
                </c:pt>
                <c:pt idx="182">
                  <c:v>0.30571690614490982</c:v>
                </c:pt>
                <c:pt idx="183">
                  <c:v>0.3058103975535168</c:v>
                </c:pt>
                <c:pt idx="184">
                  <c:v>0.3058103975535168</c:v>
                </c:pt>
                <c:pt idx="185">
                  <c:v>0.3058103975535168</c:v>
                </c:pt>
                <c:pt idx="186">
                  <c:v>0.3058103975535168</c:v>
                </c:pt>
                <c:pt idx="187">
                  <c:v>0.3058103975535168</c:v>
                </c:pt>
                <c:pt idx="188">
                  <c:v>0.3058103975535168</c:v>
                </c:pt>
                <c:pt idx="189">
                  <c:v>0.3058103975535168</c:v>
                </c:pt>
                <c:pt idx="190">
                  <c:v>0.30590394616090549</c:v>
                </c:pt>
                <c:pt idx="191">
                  <c:v>0.30590394616090549</c:v>
                </c:pt>
                <c:pt idx="192">
                  <c:v>0.30590394616090549</c:v>
                </c:pt>
                <c:pt idx="193">
                  <c:v>0.30599755201958384</c:v>
                </c:pt>
                <c:pt idx="194">
                  <c:v>0.30599755201958384</c:v>
                </c:pt>
                <c:pt idx="195">
                  <c:v>0.30599755201958384</c:v>
                </c:pt>
                <c:pt idx="196">
                  <c:v>0.30599755201958384</c:v>
                </c:pt>
                <c:pt idx="197">
                  <c:v>0.30599755201958384</c:v>
                </c:pt>
                <c:pt idx="198">
                  <c:v>0.30599755201958384</c:v>
                </c:pt>
                <c:pt idx="199">
                  <c:v>0.30609121518212429</c:v>
                </c:pt>
                <c:pt idx="200">
                  <c:v>0.30609121518212429</c:v>
                </c:pt>
              </c:numCache>
            </c:numRef>
          </c:xVal>
          <c:yVal>
            <c:numRef>
              <c:f>'наш эксперимент плохой'!$M$200:$M$400</c:f>
              <c:numCache>
                <c:formatCode>General</c:formatCode>
                <c:ptCount val="201"/>
                <c:pt idx="0">
                  <c:v>83.852504254459831</c:v>
                </c:pt>
                <c:pt idx="1">
                  <c:v>83.848973803410686</c:v>
                </c:pt>
                <c:pt idx="2">
                  <c:v>83.845437109297208</c:v>
                </c:pt>
                <c:pt idx="3">
                  <c:v>83.841894150000442</c:v>
                </c:pt>
                <c:pt idx="4">
                  <c:v>83.838344903283712</c:v>
                </c:pt>
                <c:pt idx="5">
                  <c:v>83.83122745804971</c:v>
                </c:pt>
                <c:pt idx="6">
                  <c:v>83.827659214462713</c:v>
                </c:pt>
                <c:pt idx="7">
                  <c:v>83.824084593314524</c:v>
                </c:pt>
                <c:pt idx="8">
                  <c:v>83.816916126858899</c:v>
                </c:pt>
                <c:pt idx="9">
                  <c:v>83.813322235505495</c:v>
                </c:pt>
                <c:pt idx="10">
                  <c:v>83.813322235505495</c:v>
                </c:pt>
                <c:pt idx="11">
                  <c:v>83.8097218744972</c:v>
                </c:pt>
                <c:pt idx="12">
                  <c:v>83.806115020498893</c:v>
                </c:pt>
                <c:pt idx="13">
                  <c:v>83.802501650048995</c:v>
                </c:pt>
                <c:pt idx="14">
                  <c:v>83.79888173955851</c:v>
                </c:pt>
                <c:pt idx="15">
                  <c:v>83.795255265310161</c:v>
                </c:pt>
                <c:pt idx="16">
                  <c:v>83.791622203457365</c:v>
                </c:pt>
                <c:pt idx="17">
                  <c:v>83.784336220900357</c:v>
                </c:pt>
                <c:pt idx="18">
                  <c:v>83.784336220900357</c:v>
                </c:pt>
                <c:pt idx="19">
                  <c:v>83.780683251848288</c:v>
                </c:pt>
                <c:pt idx="20">
                  <c:v>83.777023598494139</c:v>
                </c:pt>
                <c:pt idx="21">
                  <c:v>83.777023598494139</c:v>
                </c:pt>
                <c:pt idx="22">
                  <c:v>83.77335723633081</c:v>
                </c:pt>
                <c:pt idx="23">
                  <c:v>83.769684140716208</c:v>
                </c:pt>
                <c:pt idx="24">
                  <c:v>83.762317649883613</c:v>
                </c:pt>
                <c:pt idx="25">
                  <c:v>83.758624204697284</c:v>
                </c:pt>
                <c:pt idx="26">
                  <c:v>83.758624204697284</c:v>
                </c:pt>
                <c:pt idx="27">
                  <c:v>83.758624204697284</c:v>
                </c:pt>
                <c:pt idx="28">
                  <c:v>83.751216788822319</c:v>
                </c:pt>
                <c:pt idx="29">
                  <c:v>83.747502767327887</c:v>
                </c:pt>
                <c:pt idx="30">
                  <c:v>83.743781836022052</c:v>
                </c:pt>
                <c:pt idx="31">
                  <c:v>83.740053969145933</c:v>
                </c:pt>
                <c:pt idx="32">
                  <c:v>83.73631914079634</c:v>
                </c:pt>
                <c:pt idx="33">
                  <c:v>83.732577324924719</c:v>
                </c:pt>
                <c:pt idx="34">
                  <c:v>83.732577324924719</c:v>
                </c:pt>
                <c:pt idx="35">
                  <c:v>83.732577324924719</c:v>
                </c:pt>
                <c:pt idx="36">
                  <c:v>83.728828495336018</c:v>
                </c:pt>
                <c:pt idx="37">
                  <c:v>83.721309689488209</c:v>
                </c:pt>
                <c:pt idx="38">
                  <c:v>83.721309689488209</c:v>
                </c:pt>
                <c:pt idx="39">
                  <c:v>83.717539660096662</c:v>
                </c:pt>
                <c:pt idx="40">
                  <c:v>83.70997821441685</c:v>
                </c:pt>
                <c:pt idx="41">
                  <c:v>83.70997821441685</c:v>
                </c:pt>
                <c:pt idx="42">
                  <c:v>83.70997821441685</c:v>
                </c:pt>
                <c:pt idx="43">
                  <c:v>83.706864825124228</c:v>
                </c:pt>
                <c:pt idx="44">
                  <c:v>83.703066153516929</c:v>
                </c:pt>
                <c:pt idx="45">
                  <c:v>83.69926025322475</c:v>
                </c:pt>
                <c:pt idx="46">
                  <c:v>83.694769015646415</c:v>
                </c:pt>
                <c:pt idx="47">
                  <c:v>83.690948575134172</c:v>
                </c:pt>
                <c:pt idx="48">
                  <c:v>83.6871208227696</c:v>
                </c:pt>
                <c:pt idx="49">
                  <c:v>83.6871208227696</c:v>
                </c:pt>
                <c:pt idx="50">
                  <c:v>83.68779890380678</c:v>
                </c:pt>
                <c:pt idx="51">
                  <c:v>83.683963811548239</c:v>
                </c:pt>
                <c:pt idx="52">
                  <c:v>83.680121351192454</c:v>
                </c:pt>
                <c:pt idx="53">
                  <c:v>83.675593413336102</c:v>
                </c:pt>
                <c:pt idx="54">
                  <c:v>83.667871396021184</c:v>
                </c:pt>
                <c:pt idx="55">
                  <c:v>83.667871396021184</c:v>
                </c:pt>
                <c:pt idx="56">
                  <c:v>83.663999177967455</c:v>
                </c:pt>
                <c:pt idx="57">
                  <c:v>83.663999177967455</c:v>
                </c:pt>
                <c:pt idx="58">
                  <c:v>83.663999177967455</c:v>
                </c:pt>
                <c:pt idx="59">
                  <c:v>83.65623217791466</c:v>
                </c:pt>
                <c:pt idx="60">
                  <c:v>83.65233733734587</c:v>
                </c:pt>
                <c:pt idx="61">
                  <c:v>83.648434897083334</c:v>
                </c:pt>
                <c:pt idx="62">
                  <c:v>83.65233733734587</c:v>
                </c:pt>
                <c:pt idx="63">
                  <c:v>83.644524827411729</c:v>
                </c:pt>
                <c:pt idx="64">
                  <c:v>83.644524827411729</c:v>
                </c:pt>
                <c:pt idx="65">
                  <c:v>83.640607098441066</c:v>
                </c:pt>
                <c:pt idx="66">
                  <c:v>83.636681680105369</c:v>
                </c:pt>
                <c:pt idx="67">
                  <c:v>83.632748542161295</c:v>
                </c:pt>
                <c:pt idx="68">
                  <c:v>83.628807654186687</c:v>
                </c:pt>
                <c:pt idx="69">
                  <c:v>83.632748542161295</c:v>
                </c:pt>
                <c:pt idx="70">
                  <c:v>83.624858985579252</c:v>
                </c:pt>
                <c:pt idx="71">
                  <c:v>83.620902505555051</c:v>
                </c:pt>
                <c:pt idx="72">
                  <c:v>83.620902505555051</c:v>
                </c:pt>
                <c:pt idx="73">
                  <c:v>83.612965987203808</c:v>
                </c:pt>
                <c:pt idx="74">
                  <c:v>83.612965987203808</c:v>
                </c:pt>
                <c:pt idx="75">
                  <c:v>83.608985886387785</c:v>
                </c:pt>
                <c:pt idx="76">
                  <c:v>83.608985886387785</c:v>
                </c:pt>
                <c:pt idx="77">
                  <c:v>83.608985886387785</c:v>
                </c:pt>
                <c:pt idx="78">
                  <c:v>83.604997849174055</c:v>
                </c:pt>
                <c:pt idx="79">
                  <c:v>83.604997849174055</c:v>
                </c:pt>
                <c:pt idx="80">
                  <c:v>83.601001843848707</c:v>
                </c:pt>
                <c:pt idx="81">
                  <c:v>83.596997838507363</c:v>
                </c:pt>
                <c:pt idx="82">
                  <c:v>83.592985801053629</c:v>
                </c:pt>
                <c:pt idx="83">
                  <c:v>83.592985801053629</c:v>
                </c:pt>
                <c:pt idx="84">
                  <c:v>83.588965699197587</c:v>
                </c:pt>
                <c:pt idx="85">
                  <c:v>83.584937500454174</c:v>
                </c:pt>
                <c:pt idx="86">
                  <c:v>83.580901172141708</c:v>
                </c:pt>
                <c:pt idx="87">
                  <c:v>83.580901172141708</c:v>
                </c:pt>
                <c:pt idx="88">
                  <c:v>83.580901172141708</c:v>
                </c:pt>
                <c:pt idx="89">
                  <c:v>83.576856681380164</c:v>
                </c:pt>
                <c:pt idx="90">
                  <c:v>83.5728039950897</c:v>
                </c:pt>
                <c:pt idx="91">
                  <c:v>83.568743079988934</c:v>
                </c:pt>
                <c:pt idx="92">
                  <c:v>83.568743079988934</c:v>
                </c:pt>
                <c:pt idx="93">
                  <c:v>83.56467390259337</c:v>
                </c:pt>
                <c:pt idx="94">
                  <c:v>83.560596429213675</c:v>
                </c:pt>
                <c:pt idx="95">
                  <c:v>83.556510625954076</c:v>
                </c:pt>
                <c:pt idx="96">
                  <c:v>83.552416458710624</c:v>
                </c:pt>
                <c:pt idx="97">
                  <c:v>83.552416458710624</c:v>
                </c:pt>
                <c:pt idx="98">
                  <c:v>83.552416458710624</c:v>
                </c:pt>
                <c:pt idx="99">
                  <c:v>83.552416458710624</c:v>
                </c:pt>
                <c:pt idx="100">
                  <c:v>83.548313893169507</c:v>
                </c:pt>
                <c:pt idx="101">
                  <c:v>83.544202894805309</c:v>
                </c:pt>
                <c:pt idx="102">
                  <c:v>83.540083428879285</c:v>
                </c:pt>
                <c:pt idx="103">
                  <c:v>83.540083428879285</c:v>
                </c:pt>
                <c:pt idx="104">
                  <c:v>83.540083428879285</c:v>
                </c:pt>
                <c:pt idx="105">
                  <c:v>83.535955460437592</c:v>
                </c:pt>
                <c:pt idx="106">
                  <c:v>83.531818954309472</c:v>
                </c:pt>
                <c:pt idx="107">
                  <c:v>83.523520187215851</c:v>
                </c:pt>
                <c:pt idx="108">
                  <c:v>83.527673875105521</c:v>
                </c:pt>
                <c:pt idx="109">
                  <c:v>83.523520187215851</c:v>
                </c:pt>
                <c:pt idx="110">
                  <c:v>83.523520187215851</c:v>
                </c:pt>
                <c:pt idx="111">
                  <c:v>83.519357854808192</c:v>
                </c:pt>
                <c:pt idx="112">
                  <c:v>83.519357854808192</c:v>
                </c:pt>
                <c:pt idx="113">
                  <c:v>83.51518684182615</c:v>
                </c:pt>
                <c:pt idx="114">
                  <c:v>83.51100711198724</c:v>
                </c:pt>
                <c:pt idx="115">
                  <c:v>83.51100711198724</c:v>
                </c:pt>
                <c:pt idx="116">
                  <c:v>83.51100711198724</c:v>
                </c:pt>
                <c:pt idx="117">
                  <c:v>83.506818628781005</c:v>
                </c:pt>
                <c:pt idx="118">
                  <c:v>83.506818628781005</c:v>
                </c:pt>
                <c:pt idx="119">
                  <c:v>83.50262135546717</c:v>
                </c:pt>
                <c:pt idx="120">
                  <c:v>83.50262135546717</c:v>
                </c:pt>
                <c:pt idx="121">
                  <c:v>83.49841525507361</c:v>
                </c:pt>
                <c:pt idx="122">
                  <c:v>83.49841525507361</c:v>
                </c:pt>
                <c:pt idx="123">
                  <c:v>83.494200290394474</c:v>
                </c:pt>
                <c:pt idx="124">
                  <c:v>83.489976423988196</c:v>
                </c:pt>
                <c:pt idx="125">
                  <c:v>83.485743618175434</c:v>
                </c:pt>
                <c:pt idx="126">
                  <c:v>83.485743618175434</c:v>
                </c:pt>
                <c:pt idx="127">
                  <c:v>83.481501835037164</c:v>
                </c:pt>
                <c:pt idx="128">
                  <c:v>83.47725103641254</c:v>
                </c:pt>
                <c:pt idx="129">
                  <c:v>83.47725103641254</c:v>
                </c:pt>
                <c:pt idx="130">
                  <c:v>83.47725103641254</c:v>
                </c:pt>
                <c:pt idx="131">
                  <c:v>83.47725103641254</c:v>
                </c:pt>
                <c:pt idx="132">
                  <c:v>83.47299118389688</c:v>
                </c:pt>
                <c:pt idx="133">
                  <c:v>83.468722238839618</c:v>
                </c:pt>
                <c:pt idx="134">
                  <c:v>83.468722238839618</c:v>
                </c:pt>
                <c:pt idx="135">
                  <c:v>83.464444162342119</c:v>
                </c:pt>
                <c:pt idx="136">
                  <c:v>83.464444162342119</c:v>
                </c:pt>
                <c:pt idx="137">
                  <c:v>83.46015691525561</c:v>
                </c:pt>
                <c:pt idx="138">
                  <c:v>83.46015691525561</c:v>
                </c:pt>
                <c:pt idx="139">
                  <c:v>83.46015691525561</c:v>
                </c:pt>
                <c:pt idx="140">
                  <c:v>83.455860458179032</c:v>
                </c:pt>
                <c:pt idx="141">
                  <c:v>83.455860458179032</c:v>
                </c:pt>
                <c:pt idx="142">
                  <c:v>83.455860458179032</c:v>
                </c:pt>
                <c:pt idx="143">
                  <c:v>83.45155475145684</c:v>
                </c:pt>
                <c:pt idx="144">
                  <c:v>83.447239755176795</c:v>
                </c:pt>
                <c:pt idx="145">
                  <c:v>83.447239755176795</c:v>
                </c:pt>
                <c:pt idx="146">
                  <c:v>83.442915429167797</c:v>
                </c:pt>
                <c:pt idx="147">
                  <c:v>83.438581732997619</c:v>
                </c:pt>
                <c:pt idx="148">
                  <c:v>83.434238625970607</c:v>
                </c:pt>
                <c:pt idx="149">
                  <c:v>83.434238625970607</c:v>
                </c:pt>
                <c:pt idx="150">
                  <c:v>83.434238625970607</c:v>
                </c:pt>
                <c:pt idx="151">
                  <c:v>83.434238625970607</c:v>
                </c:pt>
                <c:pt idx="152">
                  <c:v>83.429886067125409</c:v>
                </c:pt>
                <c:pt idx="153">
                  <c:v>83.429886067125409</c:v>
                </c:pt>
                <c:pt idx="154">
                  <c:v>83.429886067125409</c:v>
                </c:pt>
                <c:pt idx="155">
                  <c:v>83.425524015232696</c:v>
                </c:pt>
                <c:pt idx="156">
                  <c:v>83.421152428792738</c:v>
                </c:pt>
                <c:pt idx="157">
                  <c:v>83.421152428792738</c:v>
                </c:pt>
                <c:pt idx="158">
                  <c:v>83.416771266033095</c:v>
                </c:pt>
                <c:pt idx="159">
                  <c:v>83.412380484906222</c:v>
                </c:pt>
                <c:pt idx="160">
                  <c:v>83.412380484906222</c:v>
                </c:pt>
                <c:pt idx="161">
                  <c:v>83.412380484906222</c:v>
                </c:pt>
                <c:pt idx="162">
                  <c:v>83.412380484906222</c:v>
                </c:pt>
                <c:pt idx="163">
                  <c:v>83.407980043087022</c:v>
                </c:pt>
                <c:pt idx="164">
                  <c:v>83.407980043087022</c:v>
                </c:pt>
                <c:pt idx="165">
                  <c:v>83.403569897970399</c:v>
                </c:pt>
                <c:pt idx="166">
                  <c:v>83.403569897970399</c:v>
                </c:pt>
                <c:pt idx="167">
                  <c:v>83.399150006668791</c:v>
                </c:pt>
                <c:pt idx="168">
                  <c:v>83.394720326009676</c:v>
                </c:pt>
                <c:pt idx="169">
                  <c:v>83.394720326009676</c:v>
                </c:pt>
                <c:pt idx="170">
                  <c:v>83.390280812533049</c:v>
                </c:pt>
                <c:pt idx="171">
                  <c:v>83.390280812533049</c:v>
                </c:pt>
                <c:pt idx="172">
                  <c:v>83.390280812533049</c:v>
                </c:pt>
                <c:pt idx="173">
                  <c:v>83.390280812533049</c:v>
                </c:pt>
                <c:pt idx="174">
                  <c:v>83.390280812533049</c:v>
                </c:pt>
                <c:pt idx="175">
                  <c:v>83.385831422488835</c:v>
                </c:pt>
                <c:pt idx="176">
                  <c:v>83.385831422488835</c:v>
                </c:pt>
                <c:pt idx="177">
                  <c:v>83.381372111834295</c:v>
                </c:pt>
                <c:pt idx="178">
                  <c:v>83.376902836231466</c:v>
                </c:pt>
                <c:pt idx="179">
                  <c:v>83.376902836231466</c:v>
                </c:pt>
                <c:pt idx="180">
                  <c:v>83.372423551044449</c:v>
                </c:pt>
                <c:pt idx="181">
                  <c:v>83.367934211336802</c:v>
                </c:pt>
                <c:pt idx="182">
                  <c:v>83.367934211336802</c:v>
                </c:pt>
                <c:pt idx="183">
                  <c:v>83.367934211336802</c:v>
                </c:pt>
                <c:pt idx="184">
                  <c:v>83.367934211336802</c:v>
                </c:pt>
                <c:pt idx="185">
                  <c:v>83.363434771868768</c:v>
                </c:pt>
                <c:pt idx="186">
                  <c:v>83.363434771868768</c:v>
                </c:pt>
                <c:pt idx="187">
                  <c:v>83.358925187094599</c:v>
                </c:pt>
                <c:pt idx="188">
                  <c:v>83.363434771868768</c:v>
                </c:pt>
                <c:pt idx="189">
                  <c:v>83.358925187094599</c:v>
                </c:pt>
                <c:pt idx="190">
                  <c:v>83.358925187094599</c:v>
                </c:pt>
                <c:pt idx="191">
                  <c:v>83.354405411159718</c:v>
                </c:pt>
                <c:pt idx="192">
                  <c:v>83.349875397898018</c:v>
                </c:pt>
                <c:pt idx="193">
                  <c:v>83.345335100828933</c:v>
                </c:pt>
                <c:pt idx="194">
                  <c:v>83.345335100828933</c:v>
                </c:pt>
                <c:pt idx="195">
                  <c:v>83.345335100828933</c:v>
                </c:pt>
                <c:pt idx="196">
                  <c:v>83.345335100828933</c:v>
                </c:pt>
                <c:pt idx="197">
                  <c:v>83.34078447315467</c:v>
                </c:pt>
                <c:pt idx="198">
                  <c:v>83.34078447315467</c:v>
                </c:pt>
                <c:pt idx="199">
                  <c:v>83.34078447315467</c:v>
                </c:pt>
                <c:pt idx="200">
                  <c:v>83.336223467757222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E-43F6-BE62-4ED858A55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96088"/>
        <c:axId val="439596744"/>
      </c:scatterChart>
      <c:valAx>
        <c:axId val="4395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96744"/>
        <c:crosses val="autoZero"/>
        <c:crossBetween val="midCat"/>
      </c:valAx>
      <c:valAx>
        <c:axId val="4395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9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420190</xdr:colOff>
      <xdr:row>46</xdr:row>
      <xdr:rowOff>33697</xdr:rowOff>
    </xdr:from>
    <xdr:to>
      <xdr:col>30</xdr:col>
      <xdr:colOff>556374</xdr:colOff>
      <xdr:row>67</xdr:row>
      <xdr:rowOff>73874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374168</xdr:colOff>
      <xdr:row>68</xdr:row>
      <xdr:rowOff>41821</xdr:rowOff>
    </xdr:from>
    <xdr:to>
      <xdr:col>31</xdr:col>
      <xdr:colOff>313427</xdr:colOff>
      <xdr:row>90</xdr:row>
      <xdr:rowOff>19182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32139</xdr:colOff>
      <xdr:row>1</xdr:row>
      <xdr:rowOff>30019</xdr:rowOff>
    </xdr:from>
    <xdr:to>
      <xdr:col>32</xdr:col>
      <xdr:colOff>430159</xdr:colOff>
      <xdr:row>22</xdr:row>
      <xdr:rowOff>40263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369154</xdr:colOff>
      <xdr:row>23</xdr:row>
      <xdr:rowOff>146537</xdr:rowOff>
    </xdr:from>
    <xdr:to>
      <xdr:col>31</xdr:col>
      <xdr:colOff>108640</xdr:colOff>
      <xdr:row>42</xdr:row>
      <xdr:rowOff>146538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505811</xdr:colOff>
      <xdr:row>4</xdr:row>
      <xdr:rowOff>122840</xdr:rowOff>
    </xdr:from>
    <xdr:to>
      <xdr:col>40</xdr:col>
      <xdr:colOff>172984</xdr:colOff>
      <xdr:row>19</xdr:row>
      <xdr:rowOff>74230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13805</xdr:colOff>
      <xdr:row>26</xdr:row>
      <xdr:rowOff>4194</xdr:rowOff>
    </xdr:from>
    <xdr:to>
      <xdr:col>39</xdr:col>
      <xdr:colOff>349897</xdr:colOff>
      <xdr:row>40</xdr:row>
      <xdr:rowOff>137013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37776</xdr:colOff>
      <xdr:row>0</xdr:row>
      <xdr:rowOff>10812</xdr:rowOff>
    </xdr:from>
    <xdr:to>
      <xdr:col>29</xdr:col>
      <xdr:colOff>171633</xdr:colOff>
      <xdr:row>21</xdr:row>
      <xdr:rowOff>45737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226391</xdr:colOff>
      <xdr:row>20</xdr:row>
      <xdr:rowOff>31842</xdr:rowOff>
    </xdr:from>
    <xdr:to>
      <xdr:col>30</xdr:col>
      <xdr:colOff>165651</xdr:colOff>
      <xdr:row>42</xdr:row>
      <xdr:rowOff>9202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1"/>
  <sheetViews>
    <sheetView tabSelected="1" topLeftCell="Q1" zoomScale="49" workbookViewId="0">
      <selection activeCell="R2" sqref="R2"/>
    </sheetView>
  </sheetViews>
  <sheetFormatPr defaultRowHeight="14.5" x14ac:dyDescent="0.35"/>
  <cols>
    <col min="8" max="10" width="8.81640625" bestFit="1" customWidth="1"/>
    <col min="11" max="11" width="12.26953125" bestFit="1" customWidth="1"/>
    <col min="12" max="13" width="9" bestFit="1" customWidth="1"/>
    <col min="14" max="14" width="12.81640625" bestFit="1" customWidth="1"/>
    <col min="15" max="15" width="13.08984375" bestFit="1" customWidth="1"/>
    <col min="16" max="16" width="9" bestFit="1" customWidth="1"/>
    <col min="17" max="17" width="11.6328125" customWidth="1"/>
    <col min="18" max="18" width="13.36328125" customWidth="1"/>
    <col min="19" max="19" width="11.90625" bestFit="1" customWidth="1"/>
    <col min="20" max="20" width="8.81640625" bestFit="1" customWidth="1"/>
    <col min="21" max="21" width="12.26953125" bestFit="1" customWidth="1"/>
    <col min="22" max="22" width="13.08984375" bestFit="1" customWidth="1"/>
  </cols>
  <sheetData>
    <row r="1" spans="1:23" x14ac:dyDescent="0.35">
      <c r="A1" s="1"/>
      <c r="B1" t="s">
        <v>483</v>
      </c>
      <c r="C1" t="s">
        <v>481</v>
      </c>
      <c r="D1" t="s">
        <v>482</v>
      </c>
      <c r="E1" t="s">
        <v>495</v>
      </c>
      <c r="F1" t="s">
        <v>509</v>
      </c>
      <c r="G1" t="s">
        <v>483</v>
      </c>
      <c r="H1" t="s">
        <v>0</v>
      </c>
      <c r="I1" t="s">
        <v>484</v>
      </c>
      <c r="J1" t="s">
        <v>489</v>
      </c>
      <c r="K1" t="s">
        <v>494</v>
      </c>
      <c r="L1" t="s">
        <v>496</v>
      </c>
      <c r="M1" t="s">
        <v>497</v>
      </c>
      <c r="N1" t="s">
        <v>503</v>
      </c>
      <c r="O1" t="s">
        <v>504</v>
      </c>
      <c r="P1" t="s">
        <v>505</v>
      </c>
      <c r="Q1" t="s">
        <v>510</v>
      </c>
      <c r="R1" t="s">
        <v>511</v>
      </c>
      <c r="S1" t="s">
        <v>512</v>
      </c>
    </row>
    <row r="2" spans="1:23" x14ac:dyDescent="0.35">
      <c r="A2" s="3"/>
      <c r="B2" s="2">
        <v>0.38052083333333336</v>
      </c>
      <c r="C2">
        <v>103.9</v>
      </c>
      <c r="D2">
        <v>22</v>
      </c>
      <c r="E2">
        <f>100/(C2+273)</f>
        <v>0.26532236667551073</v>
      </c>
      <c r="F2">
        <f>C2+273</f>
        <v>376.9</v>
      </c>
      <c r="G2" t="s">
        <v>2</v>
      </c>
      <c r="H2">
        <v>1167</v>
      </c>
      <c r="I2">
        <f>H2/1000</f>
        <v>1.167</v>
      </c>
      <c r="J2">
        <f>$U$4*I2*10^(-6)</f>
        <v>1.3537200000000001E-2</v>
      </c>
      <c r="K2">
        <f>J2/($U$7*(D2+273))</f>
        <v>3.3252763448784082E+18</v>
      </c>
      <c r="L2">
        <f>2*LN(I2*10^(-6))</f>
        <v>-27.322148409319709</v>
      </c>
      <c r="M2">
        <f>2*LN(K2)</f>
        <v>85.296168911577439</v>
      </c>
      <c r="N2">
        <f>O2*$W$7*$W$8/$U$8</f>
        <v>1.7616595594404306E-2</v>
      </c>
      <c r="O2">
        <f>$W$2*I2/0.409</f>
        <v>3.0192567612777175E+18</v>
      </c>
      <c r="P2">
        <f>N2*$U$9</f>
        <v>0.41575165602794162</v>
      </c>
      <c r="Q2">
        <f>(1-N2)*$U$9</f>
        <v>23.184248343972058</v>
      </c>
      <c r="R2">
        <f>$U$5*10^5*(I2/$U$3)*(F2/(51.9+273))/133</f>
        <v>11.80738244503225</v>
      </c>
      <c r="T2" t="s">
        <v>485</v>
      </c>
      <c r="U2">
        <v>51.9</v>
      </c>
      <c r="V2" t="s">
        <v>492</v>
      </c>
      <c r="W2">
        <f>U5/((1.38*10^(-23))*(U2+273))</f>
        <v>1.0581628237897056E+18</v>
      </c>
    </row>
    <row r="3" spans="1:23" x14ac:dyDescent="0.35">
      <c r="A3" s="3"/>
      <c r="B3" s="2">
        <v>0.3805324074074074</v>
      </c>
      <c r="C3">
        <v>103.9</v>
      </c>
      <c r="D3">
        <v>22</v>
      </c>
      <c r="E3">
        <f t="shared" ref="E3:E66" si="0">100/(C3+273)</f>
        <v>0.26532236667551073</v>
      </c>
      <c r="F3">
        <f t="shared" ref="F3:F66" si="1">C3+273</f>
        <v>376.9</v>
      </c>
      <c r="G3" t="s">
        <v>3</v>
      </c>
      <c r="H3">
        <v>1167</v>
      </c>
      <c r="I3">
        <f t="shared" ref="I3:I66" si="2">H3/1000</f>
        <v>1.167</v>
      </c>
      <c r="J3">
        <f>$U$4*I3*10^(-6)</f>
        <v>1.3537200000000001E-2</v>
      </c>
      <c r="K3">
        <f>J3/($U$7*(D3+273))</f>
        <v>3.3252763448784082E+18</v>
      </c>
      <c r="L3">
        <f t="shared" ref="L3:L66" si="3">2*LN(I3*10^(-6))</f>
        <v>-27.322148409319709</v>
      </c>
      <c r="M3">
        <f>2*LN(K3)</f>
        <v>85.296168911577439</v>
      </c>
      <c r="N3">
        <f>O3*$W$7*$W$8/$U$8</f>
        <v>1.7616595594404306E-2</v>
      </c>
      <c r="O3">
        <f>$W$2*I3/0.409</f>
        <v>3.0192567612777175E+18</v>
      </c>
      <c r="P3">
        <f>N3*$U$9</f>
        <v>0.41575165602794162</v>
      </c>
      <c r="Q3">
        <f>(1-N3)*$U$9</f>
        <v>23.184248343972058</v>
      </c>
      <c r="R3">
        <f>$U$5*10^5*(I3/$U$3)*(F3/(51.9+273))/133</f>
        <v>11.80738244503225</v>
      </c>
      <c r="T3" t="s">
        <v>486</v>
      </c>
      <c r="U3">
        <v>0.40899999999999997</v>
      </c>
      <c r="V3" t="s">
        <v>498</v>
      </c>
      <c r="W3">
        <v>3266.6</v>
      </c>
    </row>
    <row r="4" spans="1:23" x14ac:dyDescent="0.35">
      <c r="A4" s="3"/>
      <c r="B4" s="2">
        <v>0.3805439814814815</v>
      </c>
      <c r="C4">
        <v>103.9</v>
      </c>
      <c r="D4">
        <v>22</v>
      </c>
      <c r="E4">
        <f t="shared" si="0"/>
        <v>0.26532236667551073</v>
      </c>
      <c r="F4">
        <f t="shared" si="1"/>
        <v>376.9</v>
      </c>
      <c r="G4" t="s">
        <v>4</v>
      </c>
      <c r="H4">
        <v>1159</v>
      </c>
      <c r="I4">
        <f t="shared" si="2"/>
        <v>1.159</v>
      </c>
      <c r="J4">
        <f>$U$4*I4*10^(-6)</f>
        <v>1.3444399999999999E-2</v>
      </c>
      <c r="K4">
        <f>J4/($U$7*(D4+273))</f>
        <v>3.3024809629083756E+18</v>
      </c>
      <c r="L4">
        <f t="shared" si="3"/>
        <v>-27.335905987213319</v>
      </c>
      <c r="M4">
        <f t="shared" ref="M4:M67" si="4">2*LN(K4)</f>
        <v>85.282411333683825</v>
      </c>
      <c r="N4">
        <f>O4*$W$7*$W$8/$U$8</f>
        <v>1.7495830586045067E-2</v>
      </c>
      <c r="O4">
        <f>$W$2*I4/0.409</f>
        <v>2.9985591999321979E+18</v>
      </c>
      <c r="P4">
        <f>N4*$U$9</f>
        <v>0.4129016018306636</v>
      </c>
      <c r="Q4">
        <f>(1-N4)*$U$9</f>
        <v>23.187098398169336</v>
      </c>
      <c r="R4">
        <f>$U$5*10^5*(I4/$U$3)*(F4/(51.9+273))/133</f>
        <v>11.726440663061162</v>
      </c>
      <c r="T4" t="s">
        <v>487</v>
      </c>
      <c r="U4">
        <v>11600</v>
      </c>
      <c r="V4" t="s">
        <v>499</v>
      </c>
      <c r="W4">
        <f>W3*1.38*10^(-23)</f>
        <v>4.5079080000000002E-20</v>
      </c>
    </row>
    <row r="5" spans="1:23" x14ac:dyDescent="0.35">
      <c r="A5" s="3"/>
      <c r="B5" s="2">
        <v>0.38055555555555554</v>
      </c>
      <c r="C5">
        <v>103.9</v>
      </c>
      <c r="D5">
        <v>22</v>
      </c>
      <c r="E5">
        <f t="shared" si="0"/>
        <v>0.26532236667551073</v>
      </c>
      <c r="F5">
        <f t="shared" si="1"/>
        <v>376.9</v>
      </c>
      <c r="G5" t="s">
        <v>5</v>
      </c>
      <c r="H5">
        <v>1138</v>
      </c>
      <c r="I5">
        <f t="shared" si="2"/>
        <v>1.1379999999999999</v>
      </c>
      <c r="J5">
        <f>$U$4*I5*10^(-6)</f>
        <v>1.3200799999999999E-2</v>
      </c>
      <c r="K5">
        <f>J5/($U$7*(D5+273))</f>
        <v>3.2426430852370417E+18</v>
      </c>
      <c r="L5">
        <f t="shared" si="3"/>
        <v>-27.37247644452027</v>
      </c>
      <c r="M5">
        <f t="shared" si="4"/>
        <v>85.245840876376874</v>
      </c>
      <c r="N5">
        <f>O5*$W$7*$W$8/$U$8</f>
        <v>1.7178822439102053E-2</v>
      </c>
      <c r="O5">
        <f>$W$2*I5/0.409</f>
        <v>2.9442281014002074E+18</v>
      </c>
      <c r="P5">
        <f>N5*$U$9</f>
        <v>0.4054202095628085</v>
      </c>
      <c r="Q5">
        <f>(1-N5)*$U$9</f>
        <v>23.194579790437192</v>
      </c>
      <c r="R5">
        <f>$U$5*10^5*(I5/$U$3)*(F5/(51.9+273))/133</f>
        <v>11.513968485387059</v>
      </c>
      <c r="T5" t="s">
        <v>488</v>
      </c>
      <c r="U5">
        <f>U3*U4*10^(-6)</f>
        <v>4.7443999999999993E-3</v>
      </c>
      <c r="V5" t="s">
        <v>500</v>
      </c>
      <c r="W5">
        <f>W4*6*10^20</f>
        <v>27.047447999999999</v>
      </c>
    </row>
    <row r="6" spans="1:23" x14ac:dyDescent="0.35">
      <c r="A6" s="3"/>
      <c r="B6" s="2">
        <v>0.38056712962962963</v>
      </c>
      <c r="C6">
        <v>103.8</v>
      </c>
      <c r="D6">
        <v>22</v>
      </c>
      <c r="E6">
        <f t="shared" si="0"/>
        <v>0.26539278131634819</v>
      </c>
      <c r="F6">
        <f t="shared" si="1"/>
        <v>376.8</v>
      </c>
      <c r="G6" t="s">
        <v>6</v>
      </c>
      <c r="H6">
        <v>1114</v>
      </c>
      <c r="I6">
        <f t="shared" si="2"/>
        <v>1.1140000000000001</v>
      </c>
      <c r="J6">
        <f>$U$4*I6*10^(-6)</f>
        <v>1.2922400000000001E-2</v>
      </c>
      <c r="K6">
        <f>J6/($U$7*(D6+273))</f>
        <v>3.1742569393269463E+18</v>
      </c>
      <c r="L6">
        <f t="shared" si="3"/>
        <v>-27.415106832918365</v>
      </c>
      <c r="M6">
        <f t="shared" si="4"/>
        <v>85.203210487978779</v>
      </c>
      <c r="N6">
        <f>O6*$W$7*$W$8/$U$8</f>
        <v>1.6816527414024333E-2</v>
      </c>
      <c r="O6">
        <f>$W$2*I6/0.409</f>
        <v>2.8821354173636485E+18</v>
      </c>
      <c r="P6">
        <f>N6*$U$9</f>
        <v>0.39687004697097428</v>
      </c>
      <c r="Q6">
        <f>(1-N6)*$U$9</f>
        <v>23.203129953029027</v>
      </c>
      <c r="R6">
        <f>$U$5*10^5*(I6/$U$3)*(F6/(51.9+273))/133</f>
        <v>11.268152653100897</v>
      </c>
      <c r="T6" t="s">
        <v>490</v>
      </c>
      <c r="U6" t="s">
        <v>491</v>
      </c>
      <c r="V6" t="s">
        <v>501</v>
      </c>
      <c r="W6">
        <f>W4/(1.6*10^(-22))</f>
        <v>281.74424999999997</v>
      </c>
    </row>
    <row r="7" spans="1:23" x14ac:dyDescent="0.35">
      <c r="A7" s="3"/>
      <c r="B7" s="2">
        <v>0.38057870370370367</v>
      </c>
      <c r="C7">
        <v>103.8</v>
      </c>
      <c r="D7">
        <v>22</v>
      </c>
      <c r="E7">
        <f t="shared" si="0"/>
        <v>0.26539278131634819</v>
      </c>
      <c r="F7">
        <f t="shared" si="1"/>
        <v>376.8</v>
      </c>
      <c r="G7" t="s">
        <v>7</v>
      </c>
      <c r="H7">
        <v>1089</v>
      </c>
      <c r="I7">
        <f t="shared" si="2"/>
        <v>1.089</v>
      </c>
      <c r="J7">
        <f>$U$4*I7*10^(-6)</f>
        <v>1.2632399999999998E-2</v>
      </c>
      <c r="K7">
        <f>J7/($U$7*(D7+273))</f>
        <v>3.1030213706705961E+18</v>
      </c>
      <c r="L7">
        <f>2*LN(I7*10^(-6))</f>
        <v>-27.460501428026902</v>
      </c>
      <c r="M7">
        <f t="shared" si="4"/>
        <v>85.157815892870246</v>
      </c>
      <c r="N7">
        <f>O7*$W$7*$W$8/$U$8</f>
        <v>1.6439136762901704E-2</v>
      </c>
      <c r="O7">
        <f>$W$2*I7/0.409</f>
        <v>2.8174555381588982E+18</v>
      </c>
      <c r="P7">
        <f>N7*$U$9</f>
        <v>0.38796362760448022</v>
      </c>
      <c r="Q7">
        <f>(1-N7)*$U$9</f>
        <v>23.212036372395524</v>
      </c>
      <c r="R7">
        <f>$U$5*10^5*(I7/$U$3)*(F7/(51.9+273))/133</f>
        <v>11.01527669589486</v>
      </c>
      <c r="T7" t="s">
        <v>493</v>
      </c>
      <c r="U7">
        <f>1.38*10^(-23)</f>
        <v>1.3800000000000001E-23</v>
      </c>
      <c r="V7" t="s">
        <v>502</v>
      </c>
      <c r="W7">
        <f>85*10^(-6)</f>
        <v>8.4999999999999993E-5</v>
      </c>
    </row>
    <row r="8" spans="1:23" x14ac:dyDescent="0.35">
      <c r="A8" s="3"/>
      <c r="B8" s="2">
        <v>0.38059027777777782</v>
      </c>
      <c r="C8">
        <v>103.8</v>
      </c>
      <c r="D8">
        <v>22</v>
      </c>
      <c r="E8">
        <f t="shared" si="0"/>
        <v>0.26539278131634819</v>
      </c>
      <c r="F8">
        <f t="shared" si="1"/>
        <v>376.8</v>
      </c>
      <c r="G8" t="s">
        <v>8</v>
      </c>
      <c r="H8">
        <v>1057</v>
      </c>
      <c r="I8">
        <f t="shared" si="2"/>
        <v>1.0569999999999999</v>
      </c>
      <c r="J8">
        <f>$U$4*I8*10^(-6)</f>
        <v>1.2261199999999998E-2</v>
      </c>
      <c r="K8">
        <f>J8/($U$7*(D8+273))</f>
        <v>3.0118398427904686E+18</v>
      </c>
      <c r="L8">
        <f t="shared" si="3"/>
        <v>-27.520151702152347</v>
      </c>
      <c r="M8">
        <f t="shared" si="4"/>
        <v>85.098165618744801</v>
      </c>
      <c r="N8">
        <f>O8*$W$7*$W$8/$U$8</f>
        <v>1.5956076729464738E-2</v>
      </c>
      <c r="O8">
        <f>$W$2*I8/0.409</f>
        <v>2.7346652927768187E+18</v>
      </c>
      <c r="P8">
        <f>N8*$U$9</f>
        <v>0.37656341081536787</v>
      </c>
      <c r="Q8">
        <f>(1-N8)*$U$9</f>
        <v>23.223436589184633</v>
      </c>
      <c r="R8">
        <f>$U$5*10^5*(I8/$U$3)*(F8/(51.9+273))/133</f>
        <v>10.691595470671137</v>
      </c>
      <c r="T8" t="s">
        <v>506</v>
      </c>
      <c r="U8">
        <f>23.6*10^(-4)</f>
        <v>2.3600000000000001E-3</v>
      </c>
      <c r="V8" t="s">
        <v>508</v>
      </c>
      <c r="W8">
        <f>16.2*10^(-20)</f>
        <v>1.6199999999999999E-19</v>
      </c>
    </row>
    <row r="9" spans="1:23" x14ac:dyDescent="0.35">
      <c r="A9" s="3"/>
      <c r="B9" s="2">
        <v>0.38060185185185186</v>
      </c>
      <c r="C9">
        <v>103.7</v>
      </c>
      <c r="D9">
        <v>22</v>
      </c>
      <c r="E9">
        <f t="shared" si="0"/>
        <v>0.26546323334218214</v>
      </c>
      <c r="F9">
        <f t="shared" si="1"/>
        <v>376.7</v>
      </c>
      <c r="G9" t="s">
        <v>9</v>
      </c>
      <c r="H9">
        <v>1040</v>
      </c>
      <c r="I9">
        <f t="shared" si="2"/>
        <v>1.04</v>
      </c>
      <c r="J9">
        <f>$U$4*I9*10^(-6)</f>
        <v>1.2064E-2</v>
      </c>
      <c r="K9">
        <f>J9/($U$7*(D9+273))</f>
        <v>2.963399656104151E+18</v>
      </c>
      <c r="L9">
        <f t="shared" si="3"/>
        <v>-27.552579689621986</v>
      </c>
      <c r="M9">
        <f t="shared" si="4"/>
        <v>85.065737631275155</v>
      </c>
      <c r="N9">
        <f>O9*$W$7*$W$8/$U$8</f>
        <v>1.5699451086701351E-2</v>
      </c>
      <c r="O9">
        <f>$W$2*I9/0.409</f>
        <v>2.690682974917589E+18</v>
      </c>
      <c r="P9">
        <f>N9*$U$9</f>
        <v>0.37050704564615189</v>
      </c>
      <c r="Q9">
        <f>(1-N9)*$U$9</f>
        <v>23.229492954353848</v>
      </c>
      <c r="R9">
        <f>$U$5*10^5*(I9/$U$3)*(F9/(51.9+273))/133</f>
        <v>10.516847983300817</v>
      </c>
      <c r="T9" t="s">
        <v>507</v>
      </c>
      <c r="U9">
        <v>23.6</v>
      </c>
    </row>
    <row r="10" spans="1:23" x14ac:dyDescent="0.35">
      <c r="A10" s="3"/>
      <c r="B10" s="2">
        <v>0.38061342592592595</v>
      </c>
      <c r="C10">
        <v>103.7</v>
      </c>
      <c r="D10">
        <v>22</v>
      </c>
      <c r="E10">
        <f t="shared" si="0"/>
        <v>0.26546323334218214</v>
      </c>
      <c r="F10">
        <f t="shared" si="1"/>
        <v>376.7</v>
      </c>
      <c r="G10" t="s">
        <v>10</v>
      </c>
      <c r="H10">
        <v>1032</v>
      </c>
      <c r="I10">
        <f t="shared" si="2"/>
        <v>1.032</v>
      </c>
      <c r="J10">
        <f>$U$4*I10*10^(-6)</f>
        <v>1.19712E-2</v>
      </c>
      <c r="K10">
        <f>J10/($U$7*(D10+273))</f>
        <v>2.9406042741341189E+18</v>
      </c>
      <c r="L10">
        <f t="shared" si="3"/>
        <v>-27.568023781809806</v>
      </c>
      <c r="M10">
        <f t="shared" si="4"/>
        <v>85.050293539087335</v>
      </c>
      <c r="N10">
        <f>O10*$W$7*$W$8/$U$8</f>
        <v>1.5578686078342112E-2</v>
      </c>
      <c r="O10">
        <f>$W$2*I10/0.409</f>
        <v>2.6699854135720694E+18</v>
      </c>
      <c r="P10">
        <f>N10*$U$9</f>
        <v>0.36765699144887387</v>
      </c>
      <c r="Q10">
        <f>(1-N10)*$U$9</f>
        <v>23.232343008551126</v>
      </c>
      <c r="R10">
        <f>$U$5*10^5*(I10/$U$3)*(F10/(51.9+273))/133</f>
        <v>10.435949152660044</v>
      </c>
    </row>
    <row r="11" spans="1:23" x14ac:dyDescent="0.35">
      <c r="A11" s="3"/>
      <c r="B11" s="2">
        <v>0.38062499999999999</v>
      </c>
      <c r="C11">
        <v>103.7</v>
      </c>
      <c r="D11">
        <v>22</v>
      </c>
      <c r="E11">
        <f t="shared" si="0"/>
        <v>0.26546323334218214</v>
      </c>
      <c r="F11">
        <f t="shared" si="1"/>
        <v>376.7</v>
      </c>
      <c r="G11" t="s">
        <v>11</v>
      </c>
      <c r="H11">
        <v>1011</v>
      </c>
      <c r="I11">
        <f t="shared" si="2"/>
        <v>1.0109999999999999</v>
      </c>
      <c r="J11">
        <f>$U$4*I11*10^(-6)</f>
        <v>1.1727599999999998E-2</v>
      </c>
      <c r="K11">
        <f>J11/($U$7*(D11+273))</f>
        <v>2.8807663964627845E+18</v>
      </c>
      <c r="L11">
        <f t="shared" si="3"/>
        <v>-27.60914123585188</v>
      </c>
      <c r="M11">
        <f t="shared" si="4"/>
        <v>85.009176085045269</v>
      </c>
      <c r="N11">
        <f>O11*$W$7*$W$8/$U$8</f>
        <v>1.52616779313991E-2</v>
      </c>
      <c r="O11">
        <f>$W$2*I11/0.409</f>
        <v>2.6156543150400788E+18</v>
      </c>
      <c r="P11">
        <f>N11*$U$9</f>
        <v>0.36017559918101877</v>
      </c>
      <c r="Q11">
        <f>(1-N11)*$U$9</f>
        <v>23.239824400818982</v>
      </c>
      <c r="R11">
        <f>$U$5*10^5*(I11/$U$3)*(F11/(51.9+273))/133</f>
        <v>10.223589722228006</v>
      </c>
    </row>
    <row r="12" spans="1:23" x14ac:dyDescent="0.35">
      <c r="A12" s="3"/>
      <c r="B12" s="2">
        <v>0.38063657407407409</v>
      </c>
      <c r="C12">
        <v>103.5</v>
      </c>
      <c r="D12">
        <v>22</v>
      </c>
      <c r="E12">
        <f t="shared" si="0"/>
        <v>0.26560424966799467</v>
      </c>
      <c r="F12">
        <f t="shared" si="1"/>
        <v>376.5</v>
      </c>
      <c r="G12" t="s">
        <v>12</v>
      </c>
      <c r="H12">
        <v>995</v>
      </c>
      <c r="I12">
        <f t="shared" si="2"/>
        <v>0.995</v>
      </c>
      <c r="J12">
        <f>$U$4*I12*10^(-6)</f>
        <v>1.1542E-2</v>
      </c>
      <c r="K12">
        <f>J12/($U$7*(D12+273))</f>
        <v>2.8351756325227213E+18</v>
      </c>
      <c r="L12">
        <f t="shared" si="3"/>
        <v>-27.641046199575637</v>
      </c>
      <c r="M12">
        <f t="shared" si="4"/>
        <v>84.977271121321508</v>
      </c>
      <c r="N12">
        <f>O12*$W$7*$W$8/$U$8</f>
        <v>1.502014791468062E-2</v>
      </c>
      <c r="O12">
        <f>$W$2*I12/0.409</f>
        <v>2.5742591923490396E+18</v>
      </c>
      <c r="P12">
        <f>N12*$U$9</f>
        <v>0.35447549078646268</v>
      </c>
      <c r="Q12">
        <f>(1-N12)*$U$9</f>
        <v>23.245524509213539</v>
      </c>
      <c r="R12">
        <f>$U$5*10^5*(I12/$U$3)*(F12/(51.9+273))/133</f>
        <v>10.056449989239024</v>
      </c>
    </row>
    <row r="13" spans="1:23" x14ac:dyDescent="0.35">
      <c r="A13" s="3"/>
      <c r="B13" s="2">
        <v>0.38064814814814812</v>
      </c>
      <c r="C13">
        <v>103.5</v>
      </c>
      <c r="D13">
        <v>22</v>
      </c>
      <c r="E13">
        <f t="shared" si="0"/>
        <v>0.26560424966799467</v>
      </c>
      <c r="F13">
        <f t="shared" si="1"/>
        <v>376.5</v>
      </c>
      <c r="G13" t="s">
        <v>13</v>
      </c>
      <c r="H13">
        <v>984</v>
      </c>
      <c r="I13">
        <f t="shared" si="2"/>
        <v>0.98399999999999999</v>
      </c>
      <c r="J13">
        <f>$U$4*I13*10^(-6)</f>
        <v>1.14144E-2</v>
      </c>
      <c r="K13">
        <f>J13/($U$7*(D13+273))</f>
        <v>2.8038319823139277E+18</v>
      </c>
      <c r="L13">
        <f t="shared" si="3"/>
        <v>-27.663279879788316</v>
      </c>
      <c r="M13">
        <f t="shared" si="4"/>
        <v>84.955037441108828</v>
      </c>
      <c r="N13">
        <f>O13*$W$7*$W$8/$U$8</f>
        <v>1.4854096028186664E-2</v>
      </c>
      <c r="O13">
        <f>$W$2*I13/0.409</f>
        <v>2.5458000454989496E+18</v>
      </c>
      <c r="P13">
        <f>N13*$U$9</f>
        <v>0.35055666626520526</v>
      </c>
      <c r="Q13">
        <f>(1-N13)*$U$9</f>
        <v>23.249443333734796</v>
      </c>
      <c r="R13">
        <f>$U$5*10^5*(I13/$U$3)*(F13/(51.9+273))/133</f>
        <v>9.9452731551871363</v>
      </c>
    </row>
    <row r="14" spans="1:23" x14ac:dyDescent="0.35">
      <c r="A14" s="3"/>
      <c r="B14" s="2">
        <v>0.38065972222222227</v>
      </c>
      <c r="C14">
        <v>103.5</v>
      </c>
      <c r="D14">
        <v>22</v>
      </c>
      <c r="E14">
        <f t="shared" si="0"/>
        <v>0.26560424966799467</v>
      </c>
      <c r="F14">
        <f t="shared" si="1"/>
        <v>376.5</v>
      </c>
      <c r="G14" t="s">
        <v>14</v>
      </c>
      <c r="H14">
        <v>970</v>
      </c>
      <c r="I14">
        <f t="shared" si="2"/>
        <v>0.97</v>
      </c>
      <c r="J14">
        <f>$U$4*I14*10^(-6)</f>
        <v>1.1252E-2</v>
      </c>
      <c r="K14">
        <f>J14/($U$7*(D14+273))</f>
        <v>2.7639400638663716E+18</v>
      </c>
      <c r="L14">
        <f t="shared" si="3"/>
        <v>-27.691939530897965</v>
      </c>
      <c r="M14">
        <f t="shared" si="4"/>
        <v>84.926377789999179</v>
      </c>
      <c r="N14">
        <f>O14*$W$7*$W$8/$U$8</f>
        <v>1.4642757263557994E-2</v>
      </c>
      <c r="O14">
        <f>$W$2*I14/0.409</f>
        <v>2.5095793131442898E+18</v>
      </c>
      <c r="P14">
        <f>N14*$U$9</f>
        <v>0.34556907141996868</v>
      </c>
      <c r="Q14">
        <f>(1-N14)*$U$9</f>
        <v>23.254430928580032</v>
      </c>
      <c r="R14">
        <f>$U$5*10^5*(I14/$U$3)*(F14/(51.9+273))/133</f>
        <v>9.8037753663938236</v>
      </c>
    </row>
    <row r="15" spans="1:23" x14ac:dyDescent="0.35">
      <c r="A15" s="3"/>
      <c r="B15" s="2">
        <v>0.38067129629629631</v>
      </c>
      <c r="C15">
        <v>103.3</v>
      </c>
      <c r="D15">
        <v>22</v>
      </c>
      <c r="E15">
        <f t="shared" si="0"/>
        <v>0.26574541589157585</v>
      </c>
      <c r="F15">
        <f t="shared" si="1"/>
        <v>376.3</v>
      </c>
      <c r="G15" t="s">
        <v>15</v>
      </c>
      <c r="H15">
        <v>953</v>
      </c>
      <c r="I15">
        <f t="shared" si="2"/>
        <v>0.95299999999999996</v>
      </c>
      <c r="J15">
        <f>$U$4*I15*10^(-6)</f>
        <v>1.1054799999999998E-2</v>
      </c>
      <c r="K15">
        <f>J15/($U$7*(D15+273))</f>
        <v>2.7154998771800535E+18</v>
      </c>
      <c r="L15">
        <f t="shared" si="3"/>
        <v>-27.727301866584419</v>
      </c>
      <c r="M15">
        <f t="shared" si="4"/>
        <v>84.891015454312722</v>
      </c>
      <c r="N15">
        <f>O15*$W$7*$W$8/$U$8</f>
        <v>1.4386131620794601E-2</v>
      </c>
      <c r="O15">
        <f>$W$2*I15/0.409</f>
        <v>2.4655969952850596E+18</v>
      </c>
      <c r="P15">
        <f>N15*$U$9</f>
        <v>0.33951270625075264</v>
      </c>
      <c r="Q15">
        <f>(1-N15)*$U$9</f>
        <v>23.26048729374925</v>
      </c>
      <c r="R15">
        <f>$U$5*10^5*(I15/$U$3)*(F15/(51.9+273))/133</f>
        <v>9.6268400456357863</v>
      </c>
    </row>
    <row r="16" spans="1:23" x14ac:dyDescent="0.35">
      <c r="A16" s="3"/>
      <c r="B16" s="2">
        <v>0.38068287037037035</v>
      </c>
      <c r="C16">
        <v>103.3</v>
      </c>
      <c r="D16">
        <v>22</v>
      </c>
      <c r="E16">
        <f t="shared" si="0"/>
        <v>0.26574541589157585</v>
      </c>
      <c r="F16">
        <f t="shared" si="1"/>
        <v>376.3</v>
      </c>
      <c r="G16" t="s">
        <v>16</v>
      </c>
      <c r="H16">
        <v>935</v>
      </c>
      <c r="I16">
        <f t="shared" si="2"/>
        <v>0.93500000000000005</v>
      </c>
      <c r="J16">
        <f>$U$4*I16*10^(-6)</f>
        <v>1.0846E-2</v>
      </c>
      <c r="K16">
        <f>J16/($U$7*(D16+273))</f>
        <v>2.6642102677474821E+18</v>
      </c>
      <c r="L16">
        <f t="shared" si="3"/>
        <v>-27.76543861531545</v>
      </c>
      <c r="M16">
        <f t="shared" si="4"/>
        <v>84.852878705581702</v>
      </c>
      <c r="N16">
        <f>O16*$W$7*$W$8/$U$8</f>
        <v>1.4114410351986312E-2</v>
      </c>
      <c r="O16">
        <f>$W$2*I16/0.409</f>
        <v>2.4190274822576404E+18</v>
      </c>
      <c r="P16">
        <f>N16*$U$9</f>
        <v>0.33310008430687699</v>
      </c>
      <c r="Q16">
        <f>(1-N16)*$U$9</f>
        <v>23.266899915693124</v>
      </c>
      <c r="R16">
        <f>$U$5*10^5*(I16/$U$3)*(F16/(51.9+273))/133</f>
        <v>9.4450109576804433</v>
      </c>
    </row>
    <row r="17" spans="1:18" x14ac:dyDescent="0.35">
      <c r="A17" s="3"/>
      <c r="B17" s="2">
        <v>0.38069444444444445</v>
      </c>
      <c r="C17">
        <v>103.3</v>
      </c>
      <c r="D17">
        <v>22</v>
      </c>
      <c r="E17">
        <f t="shared" si="0"/>
        <v>0.26574541589157585</v>
      </c>
      <c r="F17">
        <f t="shared" si="1"/>
        <v>376.3</v>
      </c>
      <c r="G17" t="s">
        <v>17</v>
      </c>
      <c r="H17">
        <v>919</v>
      </c>
      <c r="I17">
        <f t="shared" si="2"/>
        <v>0.91900000000000004</v>
      </c>
      <c r="J17">
        <f>$U$4*I17*10^(-6)</f>
        <v>1.0660399999999999E-2</v>
      </c>
      <c r="K17">
        <f>J17/($U$7*(D17+273))</f>
        <v>2.6186195038074179E+18</v>
      </c>
      <c r="L17">
        <f t="shared" si="3"/>
        <v>-27.799959429181449</v>
      </c>
      <c r="M17">
        <f t="shared" si="4"/>
        <v>84.818357891715692</v>
      </c>
      <c r="N17">
        <f>O17*$W$7*$W$8/$U$8</f>
        <v>1.387288033526783E-2</v>
      </c>
      <c r="O17">
        <f>$W$2*I17/0.409</f>
        <v>2.3776323595666002E+18</v>
      </c>
      <c r="P17">
        <f>N17*$U$9</f>
        <v>0.32739997591232078</v>
      </c>
      <c r="Q17">
        <f>(1-N17)*$U$9</f>
        <v>23.27260002408768</v>
      </c>
      <c r="R17">
        <f>$U$5*10^5*(I17/$U$3)*(F17/(51.9+273))/133</f>
        <v>9.2833851017201372</v>
      </c>
    </row>
    <row r="18" spans="1:18" x14ac:dyDescent="0.35">
      <c r="A18" s="3"/>
      <c r="B18" s="2">
        <v>0.38070601851851849</v>
      </c>
      <c r="C18">
        <v>103</v>
      </c>
      <c r="D18">
        <v>22</v>
      </c>
      <c r="E18">
        <f t="shared" si="0"/>
        <v>0.26595744680851063</v>
      </c>
      <c r="F18">
        <f t="shared" si="1"/>
        <v>376</v>
      </c>
      <c r="G18" t="s">
        <v>18</v>
      </c>
      <c r="H18">
        <v>901</v>
      </c>
      <c r="I18">
        <f t="shared" si="2"/>
        <v>0.90100000000000002</v>
      </c>
      <c r="J18">
        <f>$U$4*I18*10^(-6)</f>
        <v>1.04516E-2</v>
      </c>
      <c r="K18">
        <f>J18/($U$7*(D18+273))</f>
        <v>2.5673298943748465E+18</v>
      </c>
      <c r="L18">
        <f t="shared" si="3"/>
        <v>-27.839521158676146</v>
      </c>
      <c r="M18">
        <f t="shared" si="4"/>
        <v>84.778796162220999</v>
      </c>
      <c r="N18">
        <f>O18*$W$7*$W$8/$U$8</f>
        <v>1.3601159066459537E-2</v>
      </c>
      <c r="O18">
        <f>$W$2*I18/0.409</f>
        <v>2.3310628465391805E+18</v>
      </c>
      <c r="P18">
        <f>N18*$U$9</f>
        <v>0.32098735396844508</v>
      </c>
      <c r="Q18">
        <f>(1-N18)*$U$9</f>
        <v>23.279012646031557</v>
      </c>
      <c r="R18">
        <f>$U$5*10^5*(I18/$U$3)*(F18/(51.9+273))/133</f>
        <v>9.0942999234003743</v>
      </c>
    </row>
    <row r="19" spans="1:18" x14ac:dyDescent="0.35">
      <c r="A19" s="3"/>
      <c r="B19" s="2">
        <v>0.38071759259259258</v>
      </c>
      <c r="C19">
        <v>103</v>
      </c>
      <c r="D19">
        <v>22</v>
      </c>
      <c r="E19">
        <f t="shared" si="0"/>
        <v>0.26595744680851063</v>
      </c>
      <c r="F19">
        <f t="shared" si="1"/>
        <v>376</v>
      </c>
      <c r="G19" t="s">
        <v>19</v>
      </c>
      <c r="H19">
        <v>883</v>
      </c>
      <c r="I19">
        <f t="shared" si="2"/>
        <v>0.88300000000000001</v>
      </c>
      <c r="J19">
        <f>$U$4*I19*10^(-6)</f>
        <v>1.0242799999999998E-2</v>
      </c>
      <c r="K19">
        <f>J19/($U$7*(D19+273))</f>
        <v>2.516040284942274E+18</v>
      </c>
      <c r="L19">
        <f t="shared" si="3"/>
        <v>-27.879881272684901</v>
      </c>
      <c r="M19">
        <f t="shared" si="4"/>
        <v>84.73843604821225</v>
      </c>
      <c r="N19">
        <f>O19*$W$7*$W$8/$U$8</f>
        <v>1.3329437797651243E-2</v>
      </c>
      <c r="O19">
        <f>$W$2*I19/0.409</f>
        <v>2.2844933335117606E+18</v>
      </c>
      <c r="P19">
        <f>N19*$U$9</f>
        <v>0.31457473202456937</v>
      </c>
      <c r="Q19">
        <f>(1-N19)*$U$9</f>
        <v>23.28542526797543</v>
      </c>
      <c r="R19">
        <f>$U$5*10^5*(I19/$U$3)*(F19/(51.9+273))/133</f>
        <v>8.9126157961848307</v>
      </c>
    </row>
    <row r="20" spans="1:18" x14ac:dyDescent="0.35">
      <c r="A20" s="3"/>
      <c r="B20" s="2">
        <v>0.38072916666666662</v>
      </c>
      <c r="C20">
        <v>103</v>
      </c>
      <c r="D20">
        <v>22</v>
      </c>
      <c r="E20">
        <f t="shared" si="0"/>
        <v>0.26595744680851063</v>
      </c>
      <c r="F20">
        <f t="shared" si="1"/>
        <v>376</v>
      </c>
      <c r="G20" t="s">
        <v>20</v>
      </c>
      <c r="H20">
        <v>866</v>
      </c>
      <c r="I20">
        <f t="shared" si="2"/>
        <v>0.86599999999999999</v>
      </c>
      <c r="J20">
        <f>$U$4*I20*10^(-6)</f>
        <v>1.00456E-2</v>
      </c>
      <c r="K20">
        <f>J20/($U$7*(D20+273))</f>
        <v>2.4676000982559565E+18</v>
      </c>
      <c r="L20">
        <f t="shared" si="3"/>
        <v>-27.918761856767951</v>
      </c>
      <c r="M20">
        <f t="shared" si="4"/>
        <v>84.69955546412919</v>
      </c>
      <c r="N20">
        <f>O20*$W$7*$W$8/$U$8</f>
        <v>1.3072812154887859E-2</v>
      </c>
      <c r="O20">
        <f>$W$2*I20/0.409</f>
        <v>2.2405110156525309E+18</v>
      </c>
      <c r="P20">
        <f>N20*$U$9</f>
        <v>0.3085183668553535</v>
      </c>
      <c r="Q20">
        <f>(1-N20)*$U$9</f>
        <v>23.291481633144649</v>
      </c>
      <c r="R20">
        <f>$U$5*10^5*(I20/$U$3)*(F20/(51.9+273))/133</f>
        <v>8.7410252315923707</v>
      </c>
    </row>
    <row r="21" spans="1:18" x14ac:dyDescent="0.35">
      <c r="A21" s="3"/>
      <c r="B21" s="2">
        <v>0.38074074074074077</v>
      </c>
      <c r="C21">
        <v>103</v>
      </c>
      <c r="D21">
        <v>22</v>
      </c>
      <c r="E21">
        <f t="shared" si="0"/>
        <v>0.26595744680851063</v>
      </c>
      <c r="F21">
        <f t="shared" si="1"/>
        <v>376</v>
      </c>
      <c r="G21" t="s">
        <v>21</v>
      </c>
      <c r="H21">
        <v>849</v>
      </c>
      <c r="I21">
        <f t="shared" si="2"/>
        <v>0.84899999999999998</v>
      </c>
      <c r="J21">
        <f>$U$4*I21*10^(-6)</f>
        <v>9.8483999999999985E-3</v>
      </c>
      <c r="K21">
        <f>J21/($U$7*(D21+273))</f>
        <v>2.4191599115696384E+18</v>
      </c>
      <c r="L21">
        <f t="shared" si="3"/>
        <v>-27.958413301270127</v>
      </c>
      <c r="M21">
        <f t="shared" si="4"/>
        <v>84.659904019627021</v>
      </c>
      <c r="N21">
        <f>O21*$W$7*$W$8/$U$8</f>
        <v>1.2816186512124468E-2</v>
      </c>
      <c r="O21">
        <f>$W$2*I21/0.409</f>
        <v>2.1965286977933007E+18</v>
      </c>
      <c r="P21">
        <f>N21*$U$9</f>
        <v>0.30246200168613746</v>
      </c>
      <c r="Q21">
        <f>(1-N21)*$U$9</f>
        <v>23.297537998313864</v>
      </c>
      <c r="R21">
        <f>$U$5*10^5*(I21/$U$3)*(F21/(51.9+273))/133</f>
        <v>8.5694346669999089</v>
      </c>
    </row>
    <row r="22" spans="1:18" x14ac:dyDescent="0.35">
      <c r="A22" s="3"/>
      <c r="B22" s="2">
        <v>0.38075231481481481</v>
      </c>
      <c r="C22">
        <v>102.8</v>
      </c>
      <c r="D22">
        <v>22</v>
      </c>
      <c r="E22">
        <f t="shared" si="0"/>
        <v>0.26609898882384247</v>
      </c>
      <c r="F22">
        <f t="shared" si="1"/>
        <v>375.8</v>
      </c>
      <c r="G22" t="s">
        <v>22</v>
      </c>
      <c r="H22">
        <v>833</v>
      </c>
      <c r="I22">
        <f t="shared" si="2"/>
        <v>0.83299999999999996</v>
      </c>
      <c r="J22">
        <f>$U$4*I22*10^(-6)</f>
        <v>9.6627999999999992E-3</v>
      </c>
      <c r="K22">
        <f>J22/($U$7*(D22+273))</f>
        <v>2.3735691476295747E+18</v>
      </c>
      <c r="L22">
        <f t="shared" si="3"/>
        <v>-27.996464389559137</v>
      </c>
      <c r="M22">
        <f t="shared" si="4"/>
        <v>84.621852931338012</v>
      </c>
      <c r="N22">
        <f>O22*$W$7*$W$8/$U$8</f>
        <v>1.2574656495405985E-2</v>
      </c>
      <c r="O22">
        <f>$W$2*I22/0.409</f>
        <v>2.155133575102261E+18</v>
      </c>
      <c r="P22">
        <f>N22*$U$9</f>
        <v>0.29676189329158126</v>
      </c>
      <c r="Q22">
        <f>(1-N22)*$U$9</f>
        <v>23.30323810670842</v>
      </c>
      <c r="R22">
        <f>$U$5*10^5*(I22/$U$3)*(F22/(51.9+273))/133</f>
        <v>8.4034653577619025</v>
      </c>
    </row>
    <row r="23" spans="1:18" x14ac:dyDescent="0.35">
      <c r="A23" s="3"/>
      <c r="B23" s="2">
        <v>0.3807638888888889</v>
      </c>
      <c r="C23">
        <v>102.8</v>
      </c>
      <c r="D23">
        <v>22</v>
      </c>
      <c r="E23">
        <f t="shared" si="0"/>
        <v>0.26609898882384247</v>
      </c>
      <c r="F23">
        <f t="shared" si="1"/>
        <v>375.8</v>
      </c>
      <c r="G23" t="s">
        <v>23</v>
      </c>
      <c r="H23">
        <v>817</v>
      </c>
      <c r="I23">
        <f t="shared" si="2"/>
        <v>0.81699999999999995</v>
      </c>
      <c r="J23">
        <f>$U$4*I23*10^(-6)</f>
        <v>9.4771999999999981E-3</v>
      </c>
      <c r="K23">
        <f>J23/($U$7*(D23+273))</f>
        <v>2.3279783836895104E+18</v>
      </c>
      <c r="L23">
        <f t="shared" si="3"/>
        <v>-28.035253484172816</v>
      </c>
      <c r="M23">
        <f t="shared" si="4"/>
        <v>84.583063836724335</v>
      </c>
      <c r="N23">
        <f>O23*$W$7*$W$8/$U$8</f>
        <v>1.2333126478687503E-2</v>
      </c>
      <c r="O23">
        <f>$W$2*I23/0.409</f>
        <v>2.1137384524112212E+18</v>
      </c>
      <c r="P23">
        <f>N23*$U$9</f>
        <v>0.29106178489702506</v>
      </c>
      <c r="Q23">
        <f>(1-N23)*$U$9</f>
        <v>23.308938215102977</v>
      </c>
      <c r="R23">
        <f>$U$5*10^5*(I23/$U$3)*(F23/(51.9+273))/133</f>
        <v>8.2420542584531482</v>
      </c>
    </row>
    <row r="24" spans="1:18" x14ac:dyDescent="0.35">
      <c r="A24" s="3"/>
      <c r="B24" s="2">
        <v>0.38077546296296294</v>
      </c>
      <c r="C24">
        <v>102.8</v>
      </c>
      <c r="D24">
        <v>22</v>
      </c>
      <c r="E24">
        <f t="shared" si="0"/>
        <v>0.26609898882384247</v>
      </c>
      <c r="F24">
        <f t="shared" si="1"/>
        <v>375.8</v>
      </c>
      <c r="G24" t="s">
        <v>24</v>
      </c>
      <c r="H24">
        <v>800</v>
      </c>
      <c r="I24">
        <f t="shared" si="2"/>
        <v>0.8</v>
      </c>
      <c r="J24">
        <f>$U$4*I24*10^(-6)</f>
        <v>9.2800000000000001E-3</v>
      </c>
      <c r="K24">
        <f>J24/($U$7*(D24+273))</f>
        <v>2.2795381970031931E+18</v>
      </c>
      <c r="L24">
        <f t="shared" si="3"/>
        <v>-28.077308218556968</v>
      </c>
      <c r="M24">
        <f t="shared" si="4"/>
        <v>84.541009102340183</v>
      </c>
      <c r="N24">
        <f>O24*$W$7*$W$8/$U$8</f>
        <v>1.2076500835924119E-2</v>
      </c>
      <c r="O24">
        <f>$W$2*I24/0.409</f>
        <v>2.0697561345519916E+18</v>
      </c>
      <c r="P24">
        <f>N24*$U$9</f>
        <v>0.28500541972780924</v>
      </c>
      <c r="Q24">
        <f>(1-N24)*$U$9</f>
        <v>23.314994580272192</v>
      </c>
      <c r="R24">
        <f>$U$5*10^5*(I24/$U$3)*(F24/(51.9+273))/133</f>
        <v>8.0705549654376014</v>
      </c>
    </row>
    <row r="25" spans="1:18" x14ac:dyDescent="0.35">
      <c r="A25" s="3"/>
      <c r="B25" s="2">
        <v>0.38078703703703703</v>
      </c>
      <c r="C25">
        <v>102.5</v>
      </c>
      <c r="D25">
        <v>22</v>
      </c>
      <c r="E25">
        <f t="shared" si="0"/>
        <v>0.26631158455392812</v>
      </c>
      <c r="F25">
        <f t="shared" si="1"/>
        <v>375.5</v>
      </c>
      <c r="G25" t="s">
        <v>25</v>
      </c>
      <c r="H25">
        <v>784</v>
      </c>
      <c r="I25">
        <f t="shared" si="2"/>
        <v>0.78400000000000003</v>
      </c>
      <c r="J25">
        <f>$U$4*I25*10^(-6)</f>
        <v>9.094399999999999E-3</v>
      </c>
      <c r="K25">
        <f>J25/($U$7*(D25+273))</f>
        <v>2.2339474330631291E+18</v>
      </c>
      <c r="L25">
        <f t="shared" si="3"/>
        <v>-28.117713633192007</v>
      </c>
      <c r="M25">
        <f t="shared" si="4"/>
        <v>84.500603687705137</v>
      </c>
      <c r="N25">
        <f>O25*$W$7*$W$8/$U$8</f>
        <v>1.1834970819205634E-2</v>
      </c>
      <c r="O25">
        <f>$W$2*I25/0.409</f>
        <v>2.0283610118609518E+18</v>
      </c>
      <c r="P25">
        <f>N25*$U$9</f>
        <v>0.27930531133325298</v>
      </c>
      <c r="Q25">
        <f>(1-N25)*$U$9</f>
        <v>23.320694688666748</v>
      </c>
      <c r="R25">
        <f>$U$5*10^5*(I25/$U$3)*(F25/(51.9+273))/133</f>
        <v>7.9028300205731323</v>
      </c>
    </row>
    <row r="26" spans="1:18" x14ac:dyDescent="0.35">
      <c r="A26" s="3"/>
      <c r="B26" s="2">
        <v>0.38079861111111107</v>
      </c>
      <c r="C26">
        <v>102.5</v>
      </c>
      <c r="D26">
        <v>22</v>
      </c>
      <c r="E26">
        <f t="shared" si="0"/>
        <v>0.26631158455392812</v>
      </c>
      <c r="F26">
        <f t="shared" si="1"/>
        <v>375.5</v>
      </c>
      <c r="G26" t="s">
        <v>26</v>
      </c>
      <c r="H26">
        <v>769</v>
      </c>
      <c r="I26">
        <f t="shared" si="2"/>
        <v>0.76900000000000002</v>
      </c>
      <c r="J26">
        <f>$U$4*I26*10^(-6)</f>
        <v>8.9203999999999985E-3</v>
      </c>
      <c r="K26">
        <f>J26/($U$7*(D26+273))</f>
        <v>2.1912060918693189E+18</v>
      </c>
      <c r="L26">
        <f t="shared" si="3"/>
        <v>-28.156349734881534</v>
      </c>
      <c r="M26">
        <f t="shared" si="4"/>
        <v>84.461967586015618</v>
      </c>
      <c r="N26">
        <f>O26*$W$7*$W$8/$U$8</f>
        <v>1.1608536428532058E-2</v>
      </c>
      <c r="O26">
        <f>$W$2*I26/0.409</f>
        <v>1.989553084338102E+18</v>
      </c>
      <c r="P26">
        <f>N26*$U$9</f>
        <v>0.27396145971335656</v>
      </c>
      <c r="Q26">
        <f>(1-N26)*$U$9</f>
        <v>23.326038540286643</v>
      </c>
      <c r="R26">
        <f>$U$5*10^5*(I26/$U$3)*(F26/(51.9+273))/133</f>
        <v>7.7516279155876759</v>
      </c>
    </row>
    <row r="27" spans="1:18" x14ac:dyDescent="0.35">
      <c r="A27" s="3"/>
      <c r="B27" s="2">
        <v>0.38081018518518522</v>
      </c>
      <c r="C27">
        <v>102.5</v>
      </c>
      <c r="D27">
        <v>22</v>
      </c>
      <c r="E27">
        <f t="shared" si="0"/>
        <v>0.26631158455392812</v>
      </c>
      <c r="F27">
        <f t="shared" si="1"/>
        <v>375.5</v>
      </c>
      <c r="G27" t="s">
        <v>27</v>
      </c>
      <c r="H27">
        <v>753</v>
      </c>
      <c r="I27">
        <f t="shared" si="2"/>
        <v>0.753</v>
      </c>
      <c r="J27">
        <f>$U$4*I27*10^(-6)</f>
        <v>8.7347999999999992E-3</v>
      </c>
      <c r="K27">
        <f>J27/($U$7*(D27+273))</f>
        <v>2.1456153279292554E+18</v>
      </c>
      <c r="L27">
        <f t="shared" si="3"/>
        <v>-28.198401218293036</v>
      </c>
      <c r="M27">
        <f t="shared" si="4"/>
        <v>84.419916102604105</v>
      </c>
      <c r="N27">
        <f>O27*$W$7*$W$8/$U$8</f>
        <v>1.1367006411813575E-2</v>
      </c>
      <c r="O27">
        <f>$W$2*I27/0.409</f>
        <v>1.9481579616470618E+18</v>
      </c>
      <c r="P27">
        <f>N27*$U$9</f>
        <v>0.26826135131880041</v>
      </c>
      <c r="Q27">
        <f>(1-N27)*$U$9</f>
        <v>23.331738648681203</v>
      </c>
      <c r="R27">
        <f>$U$5*10^5*(I27/$U$3)*(F27/(51.9+273))/133</f>
        <v>7.5903456702698566</v>
      </c>
    </row>
    <row r="28" spans="1:18" x14ac:dyDescent="0.35">
      <c r="A28" s="3"/>
      <c r="B28" s="2">
        <v>0.38082175925925926</v>
      </c>
      <c r="C28">
        <v>102.1</v>
      </c>
      <c r="D28">
        <v>22</v>
      </c>
      <c r="E28">
        <f t="shared" si="0"/>
        <v>0.26659557451346305</v>
      </c>
      <c r="F28">
        <f t="shared" si="1"/>
        <v>375.1</v>
      </c>
      <c r="G28" t="s">
        <v>28</v>
      </c>
      <c r="H28">
        <v>739</v>
      </c>
      <c r="I28">
        <f t="shared" si="2"/>
        <v>0.73899999999999999</v>
      </c>
      <c r="J28">
        <f>$U$4*I28*10^(-6)</f>
        <v>8.5723999999999991E-3</v>
      </c>
      <c r="K28">
        <f>J28/($U$7*(D28+273))</f>
        <v>2.1057234094816993E+18</v>
      </c>
      <c r="L28">
        <f t="shared" si="3"/>
        <v>-28.235935831996418</v>
      </c>
      <c r="M28">
        <f t="shared" si="4"/>
        <v>84.382381488900734</v>
      </c>
      <c r="N28">
        <f>O28*$W$7*$W$8/$U$8</f>
        <v>1.1155667647184902E-2</v>
      </c>
      <c r="O28">
        <f>$W$2*I28/0.409</f>
        <v>1.9119372292924019E+18</v>
      </c>
      <c r="P28">
        <f>N28*$U$9</f>
        <v>0.26327375647356371</v>
      </c>
      <c r="Q28">
        <f>(1-N28)*$U$9</f>
        <v>23.336726243526439</v>
      </c>
      <c r="R28">
        <f>$U$5*10^5*(I28/$U$3)*(F28/(51.9+273))/133</f>
        <v>7.4412884473418082</v>
      </c>
    </row>
    <row r="29" spans="1:18" x14ac:dyDescent="0.35">
      <c r="A29" s="3"/>
      <c r="B29" s="2">
        <v>0.38083333333333336</v>
      </c>
      <c r="C29">
        <v>102.1</v>
      </c>
      <c r="D29">
        <v>22</v>
      </c>
      <c r="E29">
        <f t="shared" si="0"/>
        <v>0.26659557451346305</v>
      </c>
      <c r="F29">
        <f t="shared" si="1"/>
        <v>375.1</v>
      </c>
      <c r="G29" t="s">
        <v>29</v>
      </c>
      <c r="H29">
        <v>724</v>
      </c>
      <c r="I29">
        <f t="shared" si="2"/>
        <v>0.72399999999999998</v>
      </c>
      <c r="J29">
        <f>$U$4*I29*10^(-6)</f>
        <v>8.3983999999999986E-3</v>
      </c>
      <c r="K29">
        <f>J29/($U$7*(D29+273))</f>
        <v>2.0629820682878894E+18</v>
      </c>
      <c r="L29">
        <f t="shared" si="3"/>
        <v>-28.276948889121389</v>
      </c>
      <c r="M29">
        <f t="shared" si="4"/>
        <v>84.341368431775763</v>
      </c>
      <c r="N29">
        <f>O29*$W$7*$W$8/$U$8</f>
        <v>1.0929233256511324E-2</v>
      </c>
      <c r="O29">
        <f>$W$2*I29/0.409</f>
        <v>1.8731293017695521E+18</v>
      </c>
      <c r="P29">
        <f>N29*$U$9</f>
        <v>0.25792990485366729</v>
      </c>
      <c r="Q29">
        <f>(1-N29)*$U$9</f>
        <v>23.342070095146333</v>
      </c>
      <c r="R29">
        <f>$U$5*10^5*(I29/$U$3)*(F29/(51.9+273))/133</f>
        <v>7.2902474098450183</v>
      </c>
    </row>
    <row r="30" spans="1:18" x14ac:dyDescent="0.35">
      <c r="A30" s="3"/>
      <c r="B30" s="2">
        <v>0.3808449074074074</v>
      </c>
      <c r="C30">
        <v>102.1</v>
      </c>
      <c r="D30">
        <v>22</v>
      </c>
      <c r="E30">
        <f t="shared" si="0"/>
        <v>0.26659557451346305</v>
      </c>
      <c r="F30">
        <f t="shared" si="1"/>
        <v>375.1</v>
      </c>
      <c r="G30" t="s">
        <v>30</v>
      </c>
      <c r="H30">
        <v>710</v>
      </c>
      <c r="I30">
        <f t="shared" si="2"/>
        <v>0.71</v>
      </c>
      <c r="J30">
        <f>$U$4*I30*10^(-6)</f>
        <v>8.2360000000000003E-3</v>
      </c>
      <c r="K30">
        <f>J30/($U$7*(D30+273))</f>
        <v>2.0230901498403341E+18</v>
      </c>
      <c r="L30">
        <f t="shared" si="3"/>
        <v>-28.316001733822102</v>
      </c>
      <c r="M30">
        <f t="shared" si="4"/>
        <v>84.302315587075043</v>
      </c>
      <c r="N30">
        <f>O30*$W$7*$W$8/$U$8</f>
        <v>1.0717894491882655E-2</v>
      </c>
      <c r="O30">
        <f>$W$2*I30/0.409</f>
        <v>1.8369085694148923E+18</v>
      </c>
      <c r="P30">
        <f>N30*$U$9</f>
        <v>0.25294231000843065</v>
      </c>
      <c r="Q30">
        <f>(1-N30)*$U$9</f>
        <v>23.347057689991569</v>
      </c>
      <c r="R30">
        <f>$U$5*10^5*(I30/$U$3)*(F30/(51.9+273))/133</f>
        <v>7.1492757748480154</v>
      </c>
    </row>
    <row r="31" spans="1:18" x14ac:dyDescent="0.35">
      <c r="A31" s="3"/>
      <c r="B31" s="2">
        <v>0.38085648148148149</v>
      </c>
      <c r="C31">
        <v>101.7</v>
      </c>
      <c r="D31">
        <v>22</v>
      </c>
      <c r="E31">
        <f t="shared" si="0"/>
        <v>0.26688017080330934</v>
      </c>
      <c r="F31">
        <f t="shared" si="1"/>
        <v>374.7</v>
      </c>
      <c r="G31" t="s">
        <v>31</v>
      </c>
      <c r="H31">
        <v>696</v>
      </c>
      <c r="I31">
        <f t="shared" si="2"/>
        <v>0.69599999999999995</v>
      </c>
      <c r="J31">
        <f>$U$4*I31*10^(-6)</f>
        <v>8.0735999999999985E-3</v>
      </c>
      <c r="K31">
        <f>J31/($U$7*(D31+273))</f>
        <v>1.9831982313927777E+18</v>
      </c>
      <c r="L31">
        <f t="shared" si="3"/>
        <v>-28.355832353223985</v>
      </c>
      <c r="M31">
        <f t="shared" si="4"/>
        <v>84.26248496767316</v>
      </c>
      <c r="N31">
        <f>O31*$W$7*$W$8/$U$8</f>
        <v>1.0506555727253982E-2</v>
      </c>
      <c r="O31">
        <f>$W$2*I31/0.409</f>
        <v>1.8006878370602324E+18</v>
      </c>
      <c r="P31">
        <f>N31*$U$9</f>
        <v>0.24795471516319398</v>
      </c>
      <c r="Q31">
        <f>(1-N31)*$U$9</f>
        <v>23.352045284836805</v>
      </c>
      <c r="R31">
        <f>$U$5*10^5*(I31/$U$3)*(F31/(51.9+273))/133</f>
        <v>7.0008306083768979</v>
      </c>
    </row>
    <row r="32" spans="1:18" x14ac:dyDescent="0.35">
      <c r="A32" s="3"/>
      <c r="B32" s="2">
        <v>0.38086805555555553</v>
      </c>
      <c r="C32">
        <v>101.7</v>
      </c>
      <c r="D32">
        <v>22</v>
      </c>
      <c r="E32">
        <f t="shared" si="0"/>
        <v>0.26688017080330934</v>
      </c>
      <c r="F32">
        <f t="shared" si="1"/>
        <v>374.7</v>
      </c>
      <c r="G32" t="s">
        <v>32</v>
      </c>
      <c r="H32">
        <v>683</v>
      </c>
      <c r="I32">
        <f t="shared" si="2"/>
        <v>0.68300000000000005</v>
      </c>
      <c r="J32">
        <f>$U$4*I32*10^(-6)</f>
        <v>7.9228000000000007E-3</v>
      </c>
      <c r="K32">
        <f>J32/($U$7*(D32+273))</f>
        <v>1.9461557356914762E+18</v>
      </c>
      <c r="L32">
        <f t="shared" si="3"/>
        <v>-28.393541954751242</v>
      </c>
      <c r="M32">
        <f t="shared" si="4"/>
        <v>84.224775366145906</v>
      </c>
      <c r="N32">
        <f>O32*$W$7*$W$8/$U$8</f>
        <v>1.0310312588670217E-2</v>
      </c>
      <c r="O32">
        <f>$W$2*I32/0.409</f>
        <v>1.7670542998737631E+18</v>
      </c>
      <c r="P32">
        <f>N32*$U$9</f>
        <v>0.24332337709261714</v>
      </c>
      <c r="Q32">
        <f>(1-N32)*$U$9</f>
        <v>23.356676622907383</v>
      </c>
      <c r="R32">
        <f>$U$5*10^5*(I32/$U$3)*(F32/(51.9+273))/133</f>
        <v>6.8700679677031928</v>
      </c>
    </row>
    <row r="33" spans="1:18" x14ac:dyDescent="0.35">
      <c r="A33" s="3"/>
      <c r="B33" s="2">
        <v>0.38087962962962968</v>
      </c>
      <c r="C33">
        <v>101.7</v>
      </c>
      <c r="D33">
        <v>22</v>
      </c>
      <c r="E33">
        <f t="shared" si="0"/>
        <v>0.26688017080330934</v>
      </c>
      <c r="F33">
        <f t="shared" si="1"/>
        <v>374.7</v>
      </c>
      <c r="G33" t="s">
        <v>33</v>
      </c>
      <c r="H33">
        <v>670</v>
      </c>
      <c r="I33">
        <f t="shared" si="2"/>
        <v>0.67</v>
      </c>
      <c r="J33">
        <f>$U$4*I33*10^(-6)</f>
        <v>7.7720000000000003E-3</v>
      </c>
      <c r="K33">
        <f>J33/($U$7*(D33+273))</f>
        <v>1.9091132399901742E+18</v>
      </c>
      <c r="L33">
        <f t="shared" si="3"/>
        <v>-28.431976249122798</v>
      </c>
      <c r="M33">
        <f t="shared" si="4"/>
        <v>84.186341071774351</v>
      </c>
      <c r="N33">
        <f>O33*$W$7*$W$8/$U$8</f>
        <v>1.0114069450086449E-2</v>
      </c>
      <c r="O33">
        <f>$W$2*I33/0.409</f>
        <v>1.7334207626872932E+18</v>
      </c>
      <c r="P33">
        <f>N33*$U$9</f>
        <v>0.2386920390220402</v>
      </c>
      <c r="Q33">
        <f>(1-N33)*$U$9</f>
        <v>23.36130796097796</v>
      </c>
      <c r="R33">
        <f>$U$5*10^5*(I33/$U$3)*(F33/(51.9+273))/133</f>
        <v>6.7393053270294851</v>
      </c>
    </row>
    <row r="34" spans="1:18" x14ac:dyDescent="0.35">
      <c r="A34" s="3"/>
      <c r="B34" s="2">
        <v>0.38089120370370372</v>
      </c>
      <c r="C34">
        <v>101.3</v>
      </c>
      <c r="D34">
        <v>22</v>
      </c>
      <c r="E34">
        <f t="shared" si="0"/>
        <v>0.26716537536735241</v>
      </c>
      <c r="F34">
        <f t="shared" si="1"/>
        <v>374.3</v>
      </c>
      <c r="G34" t="s">
        <v>34</v>
      </c>
      <c r="H34">
        <v>657</v>
      </c>
      <c r="I34">
        <f t="shared" si="2"/>
        <v>0.65700000000000003</v>
      </c>
      <c r="J34">
        <f>$U$4*I34*10^(-6)</f>
        <v>7.6212000000000007E-3</v>
      </c>
      <c r="K34">
        <f>J34/($U$7*(D34+273))</f>
        <v>1.8720707442888724E+18</v>
      </c>
      <c r="L34">
        <f t="shared" si="3"/>
        <v>-28.471163636923603</v>
      </c>
      <c r="M34">
        <f t="shared" si="4"/>
        <v>84.147153683973542</v>
      </c>
      <c r="N34">
        <f>O34*$W$7*$W$8/$U$8</f>
        <v>9.9178263115026841E-3</v>
      </c>
      <c r="O34">
        <f>$W$2*I34/0.409</f>
        <v>1.6997872255008233E+18</v>
      </c>
      <c r="P34">
        <f>N34*$U$9</f>
        <v>0.23406070095146336</v>
      </c>
      <c r="Q34">
        <f>(1-N34)*$U$9</f>
        <v>23.365939299048538</v>
      </c>
      <c r="R34">
        <f>$U$5*10^5*(I34/$U$3)*(F34/(51.9+273))/133</f>
        <v>6.6014879303521976</v>
      </c>
    </row>
    <row r="35" spans="1:18" x14ac:dyDescent="0.35">
      <c r="A35" s="3"/>
      <c r="B35" s="2">
        <v>0.38090277777777781</v>
      </c>
      <c r="C35">
        <v>101.3</v>
      </c>
      <c r="D35">
        <v>22</v>
      </c>
      <c r="E35">
        <f t="shared" si="0"/>
        <v>0.26716537536735241</v>
      </c>
      <c r="F35">
        <f t="shared" si="1"/>
        <v>374.3</v>
      </c>
      <c r="G35" t="s">
        <v>35</v>
      </c>
      <c r="H35">
        <v>645</v>
      </c>
      <c r="I35">
        <f t="shared" si="2"/>
        <v>0.64500000000000002</v>
      </c>
      <c r="J35">
        <f>$U$4*I35*10^(-6)</f>
        <v>7.4819999999999999E-3</v>
      </c>
      <c r="K35">
        <f>J35/($U$7*(D35+273))</f>
        <v>1.8378776713338245E+18</v>
      </c>
      <c r="L35">
        <f t="shared" si="3"/>
        <v>-28.508031040301276</v>
      </c>
      <c r="M35">
        <f t="shared" si="4"/>
        <v>84.110286280595872</v>
      </c>
      <c r="N35">
        <f>O35*$W$7*$W$8/$U$8</f>
        <v>9.7366787989638208E-3</v>
      </c>
      <c r="O35">
        <f>$W$2*I35/0.409</f>
        <v>1.6687408834825434E+18</v>
      </c>
      <c r="P35">
        <f>N35*$U$9</f>
        <v>0.2297856196555462</v>
      </c>
      <c r="Q35">
        <f>(1-N35)*$U$9</f>
        <v>23.370214380344457</v>
      </c>
      <c r="R35">
        <f>$U$5*10^5*(I35/$U$3)*(F35/(51.9+273))/133</f>
        <v>6.4809128083366314</v>
      </c>
    </row>
    <row r="36" spans="1:18" x14ac:dyDescent="0.35">
      <c r="A36" s="3"/>
      <c r="B36" s="2">
        <v>0.38091435185185185</v>
      </c>
      <c r="C36">
        <v>101.3</v>
      </c>
      <c r="D36">
        <v>22</v>
      </c>
      <c r="E36">
        <f t="shared" si="0"/>
        <v>0.26716537536735241</v>
      </c>
      <c r="F36">
        <f t="shared" si="1"/>
        <v>374.3</v>
      </c>
      <c r="G36" t="s">
        <v>36</v>
      </c>
      <c r="H36">
        <v>632</v>
      </c>
      <c r="I36">
        <f t="shared" si="2"/>
        <v>0.63200000000000001</v>
      </c>
      <c r="J36">
        <f>$U$4*I36*10^(-6)</f>
        <v>7.3311999999999995E-3</v>
      </c>
      <c r="K36">
        <f>J36/($U$7*(D36+273))</f>
        <v>1.8008351756325225E+18</v>
      </c>
      <c r="L36">
        <f t="shared" si="3"/>
        <v>-28.548752885599107</v>
      </c>
      <c r="M36">
        <f t="shared" si="4"/>
        <v>84.069564435298034</v>
      </c>
      <c r="N36">
        <f>O36*$W$7*$W$8/$U$8</f>
        <v>9.5404356603800526E-3</v>
      </c>
      <c r="O36">
        <f>$W$2*I36/0.409</f>
        <v>1.6351073462960732E+18</v>
      </c>
      <c r="P36">
        <f>N36*$U$9</f>
        <v>0.22515428158496925</v>
      </c>
      <c r="Q36">
        <f>(1-N36)*$U$9</f>
        <v>23.374845718415031</v>
      </c>
      <c r="R36">
        <f>$U$5*10^5*(I36/$U$3)*(F36/(51.9+273))/133</f>
        <v>6.3502897594864347</v>
      </c>
    </row>
    <row r="37" spans="1:18" x14ac:dyDescent="0.35">
      <c r="A37" s="3"/>
      <c r="B37" s="2">
        <v>0.38092592592592589</v>
      </c>
      <c r="C37">
        <v>101.3</v>
      </c>
      <c r="D37">
        <v>22</v>
      </c>
      <c r="E37">
        <f t="shared" si="0"/>
        <v>0.26716537536735241</v>
      </c>
      <c r="F37">
        <f t="shared" si="1"/>
        <v>374.3</v>
      </c>
      <c r="G37" t="s">
        <v>37</v>
      </c>
      <c r="H37">
        <v>621</v>
      </c>
      <c r="I37">
        <f t="shared" si="2"/>
        <v>0.621</v>
      </c>
      <c r="J37">
        <f>$U$4*I37*10^(-6)</f>
        <v>7.2036000000000001E-3</v>
      </c>
      <c r="K37">
        <f>J37/($U$7*(D37+273))</f>
        <v>1.7694915254237286E+18</v>
      </c>
      <c r="L37">
        <f t="shared" si="3"/>
        <v>-28.583869510025863</v>
      </c>
      <c r="M37">
        <f t="shared" si="4"/>
        <v>84.034447810871285</v>
      </c>
      <c r="N37">
        <f>O37*$W$7*$W$8/$U$8</f>
        <v>9.3743837738860959E-3</v>
      </c>
      <c r="O37">
        <f>$W$2*I37/0.409</f>
        <v>1.6066481994459835E+18</v>
      </c>
      <c r="P37">
        <f>N37*$U$9</f>
        <v>0.22123545706371187</v>
      </c>
      <c r="Q37">
        <f>(1-N37)*$U$9</f>
        <v>23.378764542936288</v>
      </c>
      <c r="R37">
        <f>$U$5*10^5*(I37/$U$3)*(F37/(51.9+273))/133</f>
        <v>6.2397625643055008</v>
      </c>
    </row>
    <row r="38" spans="1:18" x14ac:dyDescent="0.35">
      <c r="A38" s="3"/>
      <c r="B38" s="2">
        <v>0.38093749999999998</v>
      </c>
      <c r="C38">
        <v>100.9</v>
      </c>
      <c r="D38">
        <v>22</v>
      </c>
      <c r="E38">
        <f t="shared" si="0"/>
        <v>0.26745119015779623</v>
      </c>
      <c r="F38">
        <f t="shared" si="1"/>
        <v>373.9</v>
      </c>
      <c r="G38" t="s">
        <v>38</v>
      </c>
      <c r="H38">
        <v>609</v>
      </c>
      <c r="I38">
        <f t="shared" si="2"/>
        <v>0.60899999999999999</v>
      </c>
      <c r="J38">
        <f>$U$4*I38*10^(-6)</f>
        <v>7.0643999999999993E-3</v>
      </c>
      <c r="K38">
        <f>J38/($U$7*(D38+273))</f>
        <v>1.7352984524686807E+18</v>
      </c>
      <c r="L38">
        <f t="shared" si="3"/>
        <v>-28.62289513847303</v>
      </c>
      <c r="M38">
        <f t="shared" si="4"/>
        <v>83.995422182424122</v>
      </c>
      <c r="N38">
        <f>O38*$W$7*$W$8/$U$8</f>
        <v>9.1932362613472342E-3</v>
      </c>
      <c r="O38">
        <f>$W$2*I38/0.409</f>
        <v>1.5756018574277036E+18</v>
      </c>
      <c r="P38">
        <f>N38*$U$9</f>
        <v>0.21696037576779473</v>
      </c>
      <c r="Q38">
        <f>(1-N38)*$U$9</f>
        <v>23.383039624232207</v>
      </c>
      <c r="R38">
        <f>$U$5*10^5*(I38/$U$3)*(F38/(51.9+273))/133</f>
        <v>6.1126481022500849</v>
      </c>
    </row>
    <row r="39" spans="1:18" x14ac:dyDescent="0.35">
      <c r="A39" s="3"/>
      <c r="B39" s="2">
        <v>0.38094907407407402</v>
      </c>
      <c r="C39">
        <v>100.9</v>
      </c>
      <c r="D39">
        <v>22</v>
      </c>
      <c r="E39">
        <f t="shared" si="0"/>
        <v>0.26745119015779623</v>
      </c>
      <c r="F39">
        <f t="shared" si="1"/>
        <v>373.9</v>
      </c>
      <c r="G39" t="s">
        <v>39</v>
      </c>
      <c r="H39">
        <v>597</v>
      </c>
      <c r="I39">
        <f t="shared" si="2"/>
        <v>0.59699999999999998</v>
      </c>
      <c r="J39">
        <f>$U$4*I39*10^(-6)</f>
        <v>6.9251999999999994E-3</v>
      </c>
      <c r="K39">
        <f>J39/($U$7*(D39+273))</f>
        <v>1.7011053795136328E+18</v>
      </c>
      <c r="L39">
        <f t="shared" si="3"/>
        <v>-28.662697447107618</v>
      </c>
      <c r="M39">
        <f t="shared" si="4"/>
        <v>83.95561987378953</v>
      </c>
      <c r="N39">
        <f>O39*$W$7*$W$8/$U$8</f>
        <v>9.0120887488083726E-3</v>
      </c>
      <c r="O39">
        <f>$W$2*I39/0.409</f>
        <v>1.5445555154094236E+18</v>
      </c>
      <c r="P39">
        <f>N39*$U$9</f>
        <v>0.21268529447187762</v>
      </c>
      <c r="Q39">
        <f>(1-N39)*$U$9</f>
        <v>23.387314705528127</v>
      </c>
      <c r="R39">
        <f>$U$5*10^5*(I39/$U$3)*(F39/(51.9+273))/133</f>
        <v>5.9922018342254537</v>
      </c>
    </row>
    <row r="40" spans="1:18" x14ac:dyDescent="0.35">
      <c r="A40" s="3"/>
      <c r="B40" s="2">
        <v>0.38096064814814817</v>
      </c>
      <c r="C40">
        <v>100.9</v>
      </c>
      <c r="D40">
        <v>22</v>
      </c>
      <c r="E40">
        <f t="shared" si="0"/>
        <v>0.26745119015779623</v>
      </c>
      <c r="F40">
        <f t="shared" si="1"/>
        <v>373.9</v>
      </c>
      <c r="G40" t="s">
        <v>40</v>
      </c>
      <c r="H40">
        <v>586</v>
      </c>
      <c r="I40">
        <f t="shared" si="2"/>
        <v>0.58599999999999997</v>
      </c>
      <c r="J40">
        <f>$U$4*I40*10^(-6)</f>
        <v>6.7975999999999991E-3</v>
      </c>
      <c r="K40">
        <f>J40/($U$7*(D40+273))</f>
        <v>1.6697617293048387E+18</v>
      </c>
      <c r="L40">
        <f t="shared" si="3"/>
        <v>-28.699892094738797</v>
      </c>
      <c r="M40">
        <f t="shared" si="4"/>
        <v>83.918425226158348</v>
      </c>
      <c r="N40">
        <f>O40*$W$7*$W$8/$U$8</f>
        <v>8.8460368623144176E-3</v>
      </c>
      <c r="O40">
        <f>$W$2*I40/0.409</f>
        <v>1.5160963685593339E+18</v>
      </c>
      <c r="P40">
        <f>N40*$U$9</f>
        <v>0.20876646995062026</v>
      </c>
      <c r="Q40">
        <f>(1-N40)*$U$9</f>
        <v>23.39123353004938</v>
      </c>
      <c r="R40">
        <f>$U$5*10^5*(I40/$U$3)*(F40/(51.9+273))/133</f>
        <v>5.8817927552028735</v>
      </c>
    </row>
    <row r="41" spans="1:18" x14ac:dyDescent="0.35">
      <c r="A41" s="3"/>
      <c r="B41" s="2">
        <v>0.38097222222222221</v>
      </c>
      <c r="C41">
        <v>100.4</v>
      </c>
      <c r="D41">
        <v>22</v>
      </c>
      <c r="E41">
        <f t="shared" si="0"/>
        <v>0.26780931976432781</v>
      </c>
      <c r="F41">
        <f t="shared" si="1"/>
        <v>373.4</v>
      </c>
      <c r="G41" t="s">
        <v>41</v>
      </c>
      <c r="H41">
        <v>575</v>
      </c>
      <c r="I41">
        <f t="shared" si="2"/>
        <v>0.57499999999999996</v>
      </c>
      <c r="J41">
        <f>$U$4*I41*10^(-6)</f>
        <v>6.6699999999999988E-3</v>
      </c>
      <c r="K41">
        <f>J41/($U$7*(D41+273))</f>
        <v>1.6384180790960448E+18</v>
      </c>
      <c r="L41">
        <f t="shared" si="3"/>
        <v>-28.737791592298123</v>
      </c>
      <c r="M41">
        <f t="shared" si="4"/>
        <v>83.880525728599025</v>
      </c>
      <c r="N41">
        <f>O41*$W$7*$W$8/$U$8</f>
        <v>8.6799849758204591E-3</v>
      </c>
      <c r="O41">
        <f>$W$2*I41/0.409</f>
        <v>1.4876372217092439E+18</v>
      </c>
      <c r="P41">
        <f>N41*$U$9</f>
        <v>0.20484764542936285</v>
      </c>
      <c r="Q41">
        <f>(1-N41)*$U$9</f>
        <v>23.395152354570637</v>
      </c>
      <c r="R41">
        <f>$U$5*10^5*(I41/$U$3)*(F41/(51.9+273))/133</f>
        <v>5.7636658590150338</v>
      </c>
    </row>
    <row r="42" spans="1:18" x14ac:dyDescent="0.35">
      <c r="A42" s="3"/>
      <c r="B42" s="2">
        <v>0.38098379629629631</v>
      </c>
      <c r="C42">
        <v>100.4</v>
      </c>
      <c r="D42">
        <v>22</v>
      </c>
      <c r="E42">
        <f t="shared" si="0"/>
        <v>0.26780931976432781</v>
      </c>
      <c r="F42">
        <f t="shared" si="1"/>
        <v>373.4</v>
      </c>
      <c r="G42" t="s">
        <v>42</v>
      </c>
      <c r="H42">
        <v>563</v>
      </c>
      <c r="I42">
        <f t="shared" si="2"/>
        <v>0.56299999999999994</v>
      </c>
      <c r="J42">
        <f>$U$4*I42*10^(-6)</f>
        <v>6.5307999999999989E-3</v>
      </c>
      <c r="K42">
        <f>J42/($U$7*(D42+273))</f>
        <v>1.6042250061409969E+18</v>
      </c>
      <c r="L42">
        <f t="shared" si="3"/>
        <v>-28.779972417613443</v>
      </c>
      <c r="M42">
        <f t="shared" si="4"/>
        <v>83.838344903283712</v>
      </c>
      <c r="N42">
        <f>O42*$W$7*$W$8/$U$8</f>
        <v>8.4988374632815958E-3</v>
      </c>
      <c r="O42">
        <f>$W$2*I42/0.409</f>
        <v>1.456590879690964E+18</v>
      </c>
      <c r="P42">
        <f>N42*$U$9</f>
        <v>0.20057256413344568</v>
      </c>
      <c r="Q42">
        <f>(1-N42)*$U$9</f>
        <v>23.399427435866556</v>
      </c>
      <c r="R42">
        <f>$U$5*10^5*(I42/$U$3)*(F42/(51.9+273))/133</f>
        <v>5.6433806584790664</v>
      </c>
    </row>
    <row r="43" spans="1:18" x14ac:dyDescent="0.35">
      <c r="A43" s="3"/>
      <c r="B43" s="2">
        <v>0.38099537037037035</v>
      </c>
      <c r="C43">
        <v>100.4</v>
      </c>
      <c r="D43">
        <v>22</v>
      </c>
      <c r="E43">
        <f t="shared" si="0"/>
        <v>0.26780931976432781</v>
      </c>
      <c r="F43">
        <f t="shared" si="1"/>
        <v>373.4</v>
      </c>
      <c r="G43" t="s">
        <v>43</v>
      </c>
      <c r="H43">
        <v>552</v>
      </c>
      <c r="I43">
        <f t="shared" si="2"/>
        <v>0.55200000000000005</v>
      </c>
      <c r="J43">
        <f>$U$4*I43*10^(-6)</f>
        <v>6.4032000000000004E-3</v>
      </c>
      <c r="K43">
        <f>J43/($U$7*(D43+273))</f>
        <v>1.5728813559322033E+18</v>
      </c>
      <c r="L43">
        <f t="shared" si="3"/>
        <v>-28.819435581338631</v>
      </c>
      <c r="M43">
        <f t="shared" si="4"/>
        <v>83.79888173955851</v>
      </c>
      <c r="N43">
        <f>O43*$W$7*$W$8/$U$8</f>
        <v>8.3327855767876425E-3</v>
      </c>
      <c r="O43">
        <f>$W$2*I43/0.409</f>
        <v>1.4281317328408742E+18</v>
      </c>
      <c r="P43">
        <f>N43*$U$9</f>
        <v>0.19665373961218838</v>
      </c>
      <c r="Q43">
        <f>(1-N43)*$U$9</f>
        <v>23.403346260387814</v>
      </c>
      <c r="R43">
        <f>$U$5*10^5*(I43/$U$3)*(F43/(51.9+273))/133</f>
        <v>5.5331192246544338</v>
      </c>
    </row>
    <row r="44" spans="1:18" x14ac:dyDescent="0.35">
      <c r="A44" s="3"/>
      <c r="B44" s="2">
        <v>0.38100694444444444</v>
      </c>
      <c r="C44">
        <v>100</v>
      </c>
      <c r="D44">
        <v>22</v>
      </c>
      <c r="E44">
        <f t="shared" si="0"/>
        <v>0.26809651474530832</v>
      </c>
      <c r="F44">
        <f t="shared" si="1"/>
        <v>373</v>
      </c>
      <c r="G44" t="s">
        <v>44</v>
      </c>
      <c r="H44">
        <v>542</v>
      </c>
      <c r="I44">
        <f t="shared" si="2"/>
        <v>0.54200000000000004</v>
      </c>
      <c r="J44">
        <f>$U$4*I44*10^(-6)</f>
        <v>6.2872000000000006E-3</v>
      </c>
      <c r="K44">
        <f>J44/($U$7*(D44+273))</f>
        <v>1.5443871284696635E+18</v>
      </c>
      <c r="L44">
        <f t="shared" si="3"/>
        <v>-28.855999671013528</v>
      </c>
      <c r="M44">
        <f t="shared" si="4"/>
        <v>83.762317649883613</v>
      </c>
      <c r="N44">
        <f>O44*$W$7*$W$8/$U$8</f>
        <v>8.1818293163385906E-3</v>
      </c>
      <c r="O44">
        <f>$W$2*I44/0.409</f>
        <v>1.4022597811589745E+18</v>
      </c>
      <c r="P44">
        <f>N44*$U$9</f>
        <v>0.19309117186559074</v>
      </c>
      <c r="Q44">
        <f>(1-N44)*$U$9</f>
        <v>23.406908828134412</v>
      </c>
      <c r="R44">
        <f>$U$5*10^5*(I44/$U$3)*(F44/(51.9+273))/133</f>
        <v>5.4270616522839887</v>
      </c>
    </row>
    <row r="45" spans="1:18" x14ac:dyDescent="0.35">
      <c r="A45" s="3"/>
      <c r="B45" s="2">
        <v>0.38101851851851848</v>
      </c>
      <c r="C45">
        <v>100</v>
      </c>
      <c r="D45">
        <v>22</v>
      </c>
      <c r="E45">
        <f t="shared" si="0"/>
        <v>0.26809651474530832</v>
      </c>
      <c r="F45">
        <f t="shared" si="1"/>
        <v>373</v>
      </c>
      <c r="G45" t="s">
        <v>45</v>
      </c>
      <c r="H45">
        <v>533</v>
      </c>
      <c r="I45">
        <f t="shared" si="2"/>
        <v>0.53300000000000003</v>
      </c>
      <c r="J45">
        <f>$U$4*I45*10^(-6)</f>
        <v>6.1827999999999996E-3</v>
      </c>
      <c r="K45">
        <f>J45/($U$7*(D45+273))</f>
        <v>1.5187423237533773E+18</v>
      </c>
      <c r="L45">
        <f t="shared" si="3"/>
        <v>-28.889488825561134</v>
      </c>
      <c r="M45">
        <f t="shared" si="4"/>
        <v>83.728828495336018</v>
      </c>
      <c r="N45">
        <f>O45*$W$7*$W$8/$U$8</f>
        <v>8.0459686819344435E-3</v>
      </c>
      <c r="O45">
        <f>$W$2*I45/0.409</f>
        <v>1.3789750246452644E+18</v>
      </c>
      <c r="P45">
        <f>N45*$U$9</f>
        <v>0.18988486089365289</v>
      </c>
      <c r="Q45">
        <f>(1-N45)*$U$9</f>
        <v>23.410115139106349</v>
      </c>
      <c r="R45">
        <f>$U$5*10^5*(I45/$U$3)*(F45/(51.9+273))/133</f>
        <v>5.3369443923752131</v>
      </c>
    </row>
    <row r="46" spans="1:18" x14ac:dyDescent="0.35">
      <c r="A46" s="3"/>
      <c r="B46" s="2">
        <v>0.38103009259259263</v>
      </c>
      <c r="C46">
        <v>100</v>
      </c>
      <c r="D46">
        <v>22</v>
      </c>
      <c r="E46">
        <f t="shared" si="0"/>
        <v>0.26809651474530832</v>
      </c>
      <c r="F46">
        <f t="shared" si="1"/>
        <v>373</v>
      </c>
      <c r="G46" t="s">
        <v>46</v>
      </c>
      <c r="H46">
        <v>524</v>
      </c>
      <c r="I46">
        <f t="shared" si="2"/>
        <v>0.52400000000000002</v>
      </c>
      <c r="J46">
        <f>$U$4*I46*10^(-6)</f>
        <v>6.0784000000000003E-3</v>
      </c>
      <c r="K46">
        <f>J46/($U$7*(D46+273))</f>
        <v>1.4930975190370916E+18</v>
      </c>
      <c r="L46">
        <f t="shared" si="3"/>
        <v>-28.923548305250737</v>
      </c>
      <c r="M46">
        <f t="shared" si="4"/>
        <v>83.694769015646415</v>
      </c>
      <c r="N46">
        <f>O46*$W$7*$W$8/$U$8</f>
        <v>7.9101080475302982E-3</v>
      </c>
      <c r="O46">
        <f>$W$2*I46/0.409</f>
        <v>1.3556902681315546E+18</v>
      </c>
      <c r="P46">
        <f>N46*$U$9</f>
        <v>0.18667854992171504</v>
      </c>
      <c r="Q46">
        <f>(1-N46)*$U$9</f>
        <v>23.413321450078286</v>
      </c>
      <c r="R46">
        <f>$U$5*10^5*(I46/$U$3)*(F46/(51.9+273))/133</f>
        <v>5.2468271324664393</v>
      </c>
    </row>
    <row r="47" spans="1:18" x14ac:dyDescent="0.35">
      <c r="A47" s="3"/>
      <c r="B47" s="2">
        <v>0.38104166666666667</v>
      </c>
      <c r="C47">
        <v>99.6</v>
      </c>
      <c r="D47">
        <v>22</v>
      </c>
      <c r="E47">
        <f t="shared" si="0"/>
        <v>0.26838432635534082</v>
      </c>
      <c r="F47">
        <f t="shared" si="1"/>
        <v>372.6</v>
      </c>
      <c r="G47" t="s">
        <v>47</v>
      </c>
      <c r="H47">
        <v>514</v>
      </c>
      <c r="I47">
        <f t="shared" si="2"/>
        <v>0.51400000000000001</v>
      </c>
      <c r="J47">
        <f>$U$4*I47*10^(-6)</f>
        <v>5.9624000000000005E-3</v>
      </c>
      <c r="K47">
        <f>J47/($U$7*(D47+273))</f>
        <v>1.4646032915745518E+18</v>
      </c>
      <c r="L47">
        <f t="shared" si="3"/>
        <v>-28.962085142982492</v>
      </c>
      <c r="M47">
        <f t="shared" si="4"/>
        <v>83.65623217791466</v>
      </c>
      <c r="N47">
        <f>O47*$W$7*$W$8/$U$8</f>
        <v>7.7591517870812454E-3</v>
      </c>
      <c r="O47">
        <f>$W$2*I47/0.409</f>
        <v>1.3298183164496545E+18</v>
      </c>
      <c r="P47">
        <f>N47*$U$9</f>
        <v>0.1831159821751174</v>
      </c>
      <c r="Q47">
        <f>(1-N47)*$U$9</f>
        <v>23.416884017824884</v>
      </c>
      <c r="R47">
        <f>$U$5*10^5*(I47/$U$3)*(F47/(51.9+273))/133</f>
        <v>5.1411775977339484</v>
      </c>
    </row>
    <row r="48" spans="1:18" x14ac:dyDescent="0.35">
      <c r="A48" s="3"/>
      <c r="B48" s="2">
        <v>0.38105324074074076</v>
      </c>
      <c r="C48">
        <v>99.6</v>
      </c>
      <c r="D48">
        <v>22</v>
      </c>
      <c r="E48">
        <f t="shared" si="0"/>
        <v>0.26838432635534082</v>
      </c>
      <c r="F48">
        <f t="shared" si="1"/>
        <v>372.6</v>
      </c>
      <c r="G48" t="s">
        <v>48</v>
      </c>
      <c r="H48">
        <v>504</v>
      </c>
      <c r="I48">
        <f t="shared" si="2"/>
        <v>0.504</v>
      </c>
      <c r="J48">
        <f>$U$4*I48*10^(-6)</f>
        <v>5.846399999999999E-3</v>
      </c>
      <c r="K48">
        <f>J48/($U$7*(D48+273))</f>
        <v>1.4361090641120115E+18</v>
      </c>
      <c r="L48">
        <f t="shared" si="3"/>
        <v>-29.001379137750085</v>
      </c>
      <c r="M48">
        <f t="shared" si="4"/>
        <v>83.616938183147056</v>
      </c>
      <c r="N48">
        <f>O48*$W$7*$W$8/$U$8</f>
        <v>7.6081955266321943E-3</v>
      </c>
      <c r="O48">
        <f>$W$2*I48/0.409</f>
        <v>1.3039463647677548E+18</v>
      </c>
      <c r="P48">
        <f>N48*$U$9</f>
        <v>0.1795534144285198</v>
      </c>
      <c r="Q48">
        <f>(1-N48)*$U$9</f>
        <v>23.420446585571483</v>
      </c>
      <c r="R48">
        <f>$U$5*10^5*(I48/$U$3)*(F48/(51.9+273))/133</f>
        <v>5.0411546872721971</v>
      </c>
    </row>
    <row r="49" spans="1:18" x14ac:dyDescent="0.35">
      <c r="A49" s="3"/>
      <c r="B49" s="2">
        <v>0.3810648148148148</v>
      </c>
      <c r="C49">
        <v>99.6</v>
      </c>
      <c r="D49">
        <v>22</v>
      </c>
      <c r="E49">
        <f t="shared" si="0"/>
        <v>0.26838432635534082</v>
      </c>
      <c r="F49">
        <f t="shared" si="1"/>
        <v>372.6</v>
      </c>
      <c r="G49" t="s">
        <v>49</v>
      </c>
      <c r="H49">
        <v>495</v>
      </c>
      <c r="I49">
        <f t="shared" si="2"/>
        <v>0.495</v>
      </c>
      <c r="J49">
        <f>$U$4*I49*10^(-6)</f>
        <v>5.7419999999999997E-3</v>
      </c>
      <c r="K49">
        <f>J49/($U$7*(D49+273))</f>
        <v>1.4104642593957256E+18</v>
      </c>
      <c r="L49">
        <f t="shared" si="3"/>
        <v>-29.03741614875544</v>
      </c>
      <c r="M49">
        <f t="shared" si="4"/>
        <v>83.580901172141708</v>
      </c>
      <c r="N49">
        <f>O49*$W$7*$W$8/$U$8</f>
        <v>7.4723348922280464E-3</v>
      </c>
      <c r="O49">
        <f>$W$2*I49/0.409</f>
        <v>1.2806616082540447E+18</v>
      </c>
      <c r="P49">
        <f>N49*$U$9</f>
        <v>0.17634710345658192</v>
      </c>
      <c r="Q49">
        <f>(1-N49)*$U$9</f>
        <v>23.42365289654342</v>
      </c>
      <c r="R49">
        <f>$U$5*10^5*(I49/$U$3)*(F49/(51.9+273))/133</f>
        <v>4.9511340678566222</v>
      </c>
    </row>
    <row r="50" spans="1:18" x14ac:dyDescent="0.35">
      <c r="A50" s="3"/>
      <c r="B50" s="2">
        <v>0.3810763888888889</v>
      </c>
      <c r="C50">
        <v>99.1</v>
      </c>
      <c r="D50">
        <v>22</v>
      </c>
      <c r="E50">
        <f t="shared" si="0"/>
        <v>0.26874496103198064</v>
      </c>
      <c r="F50">
        <f t="shared" si="1"/>
        <v>372.1</v>
      </c>
      <c r="G50" t="s">
        <v>50</v>
      </c>
      <c r="H50">
        <v>485</v>
      </c>
      <c r="I50">
        <f t="shared" si="2"/>
        <v>0.48499999999999999</v>
      </c>
      <c r="J50">
        <f>$U$4*I50*10^(-6)</f>
        <v>5.6259999999999999E-3</v>
      </c>
      <c r="K50">
        <f>J50/($U$7*(D50+273))</f>
        <v>1.3819700319331858E+18</v>
      </c>
      <c r="L50">
        <f t="shared" si="3"/>
        <v>-29.078233892017856</v>
      </c>
      <c r="M50">
        <f t="shared" si="4"/>
        <v>83.540083428879285</v>
      </c>
      <c r="N50">
        <f>O50*$W$7*$W$8/$U$8</f>
        <v>7.3213786317789971E-3</v>
      </c>
      <c r="O50">
        <f>$W$2*I50/0.409</f>
        <v>1.2547896565721449E+18</v>
      </c>
      <c r="P50">
        <f>N50*$U$9</f>
        <v>0.17278453570998434</v>
      </c>
      <c r="Q50">
        <f>(1-N50)*$U$9</f>
        <v>23.427215464290018</v>
      </c>
      <c r="R50">
        <f>$U$5*10^5*(I50/$U$3)*(F50/(51.9+273))/133</f>
        <v>4.8446013463946107</v>
      </c>
    </row>
    <row r="51" spans="1:18" x14ac:dyDescent="0.35">
      <c r="A51" s="3"/>
      <c r="B51" s="2">
        <v>0.38108796296296293</v>
      </c>
      <c r="C51">
        <v>99.1</v>
      </c>
      <c r="D51">
        <v>22</v>
      </c>
      <c r="E51">
        <f t="shared" si="0"/>
        <v>0.26874496103198064</v>
      </c>
      <c r="F51">
        <f t="shared" si="1"/>
        <v>372.1</v>
      </c>
      <c r="G51" t="s">
        <v>51</v>
      </c>
      <c r="H51">
        <v>477</v>
      </c>
      <c r="I51">
        <f t="shared" si="2"/>
        <v>0.47699999999999998</v>
      </c>
      <c r="J51">
        <f>$U$4*I51*10^(-6)</f>
        <v>5.5331999999999994E-3</v>
      </c>
      <c r="K51">
        <f>J51/($U$7*(D51+273))</f>
        <v>1.3591746499631537E+18</v>
      </c>
      <c r="L51">
        <f t="shared" si="3"/>
        <v>-29.11149869211614</v>
      </c>
      <c r="M51">
        <f t="shared" si="4"/>
        <v>83.506818628781005</v>
      </c>
      <c r="N51">
        <f>O51*$W$7*$W$8/$U$8</f>
        <v>7.2006136234197531E-3</v>
      </c>
      <c r="O51">
        <f>$W$2*I51/0.409</f>
        <v>1.2340920952266248E+18</v>
      </c>
      <c r="P51">
        <f>N51*$U$9</f>
        <v>0.16993448151270618</v>
      </c>
      <c r="Q51">
        <f>(1-N51)*$U$9</f>
        <v>23.430065518487297</v>
      </c>
      <c r="R51">
        <f>$U$5*10^5*(I51/$U$3)*(F51/(51.9+273))/133</f>
        <v>4.7646903963509883</v>
      </c>
    </row>
    <row r="52" spans="1:18" x14ac:dyDescent="0.35">
      <c r="A52" s="3"/>
      <c r="B52" s="2">
        <v>0.38109953703703708</v>
      </c>
      <c r="C52">
        <v>99.1</v>
      </c>
      <c r="D52">
        <v>22</v>
      </c>
      <c r="E52">
        <f t="shared" si="0"/>
        <v>0.26874496103198064</v>
      </c>
      <c r="F52">
        <f t="shared" si="1"/>
        <v>372.1</v>
      </c>
      <c r="G52" t="s">
        <v>52</v>
      </c>
      <c r="H52">
        <v>469</v>
      </c>
      <c r="I52">
        <f t="shared" si="2"/>
        <v>0.46899999999999997</v>
      </c>
      <c r="J52">
        <f>$U$4*I52*10^(-6)</f>
        <v>5.4403999999999997E-3</v>
      </c>
      <c r="K52">
        <f>J52/($U$7*(D52+273))</f>
        <v>1.3363792679931218E+18</v>
      </c>
      <c r="L52">
        <f t="shared" si="3"/>
        <v>-29.145326137000264</v>
      </c>
      <c r="M52">
        <f t="shared" si="4"/>
        <v>83.47299118389688</v>
      </c>
      <c r="N52">
        <f>O52*$W$7*$W$8/$U$8</f>
        <v>7.0798486150605135E-3</v>
      </c>
      <c r="O52">
        <f>$W$2*I52/0.409</f>
        <v>1.2133945338811049E+18</v>
      </c>
      <c r="P52">
        <f>N52*$U$9</f>
        <v>0.16708442731542814</v>
      </c>
      <c r="Q52">
        <f>(1-N52)*$U$9</f>
        <v>23.432915572684575</v>
      </c>
      <c r="R52">
        <f>$U$5*10^5*(I52/$U$3)*(F52/(51.9+273))/133</f>
        <v>4.6847794463073669</v>
      </c>
    </row>
    <row r="53" spans="1:18" x14ac:dyDescent="0.35">
      <c r="A53" s="3"/>
      <c r="B53" s="2">
        <v>0.38111111111111112</v>
      </c>
      <c r="C53">
        <v>99.1</v>
      </c>
      <c r="D53">
        <v>22</v>
      </c>
      <c r="E53">
        <f t="shared" si="0"/>
        <v>0.26874496103198064</v>
      </c>
      <c r="F53">
        <f t="shared" si="1"/>
        <v>372.1</v>
      </c>
      <c r="G53" t="s">
        <v>53</v>
      </c>
      <c r="H53">
        <v>460</v>
      </c>
      <c r="I53">
        <f t="shared" si="2"/>
        <v>0.46</v>
      </c>
      <c r="J53">
        <f>$U$4*I53*10^(-6)</f>
        <v>5.3359999999999996E-3</v>
      </c>
      <c r="K53">
        <f>J53/($U$7*(D53+273))</f>
        <v>1.3107344632768358E+18</v>
      </c>
      <c r="L53">
        <f t="shared" si="3"/>
        <v>-29.184078694926541</v>
      </c>
      <c r="M53">
        <f t="shared" si="4"/>
        <v>83.434238625970607</v>
      </c>
      <c r="N53">
        <f>O53*$W$7*$W$8/$U$8</f>
        <v>6.9439879806563673E-3</v>
      </c>
      <c r="O53">
        <f>$W$2*I53/0.409</f>
        <v>1.1901097773673951E+18</v>
      </c>
      <c r="P53">
        <f>N53*$U$9</f>
        <v>0.16387811634349028</v>
      </c>
      <c r="Q53">
        <f>(1-N53)*$U$9</f>
        <v>23.436121883656511</v>
      </c>
      <c r="R53">
        <f>$U$5*10^5*(I53/$U$3)*(F53/(51.9+273))/133</f>
        <v>4.5948796275082913</v>
      </c>
    </row>
    <row r="54" spans="1:18" x14ac:dyDescent="0.35">
      <c r="A54" s="3"/>
      <c r="B54" s="2">
        <v>0.38112268518518522</v>
      </c>
      <c r="C54">
        <v>98.6</v>
      </c>
      <c r="D54">
        <v>21.9</v>
      </c>
      <c r="E54">
        <f t="shared" si="0"/>
        <v>0.26910656620021528</v>
      </c>
      <c r="F54">
        <f t="shared" si="1"/>
        <v>371.6</v>
      </c>
      <c r="G54" t="s">
        <v>54</v>
      </c>
      <c r="H54">
        <v>452</v>
      </c>
      <c r="I54">
        <f t="shared" si="2"/>
        <v>0.45200000000000001</v>
      </c>
      <c r="J54">
        <f>$U$4*I54*10^(-6)</f>
        <v>5.2431999999999999E-3</v>
      </c>
      <c r="K54">
        <f>J54/($U$7*(D54+273))</f>
        <v>1.2883758188725238E+18</v>
      </c>
      <c r="L54">
        <f t="shared" si="3"/>
        <v>-29.219167314228361</v>
      </c>
      <c r="M54">
        <f t="shared" si="4"/>
        <v>83.39982808770597</v>
      </c>
      <c r="N54">
        <f>O54*$W$7*$W$8/$U$8</f>
        <v>6.8232229722971268E-3</v>
      </c>
      <c r="O54">
        <f>$W$2*I54/0.409</f>
        <v>1.1694122160218752E+18</v>
      </c>
      <c r="P54">
        <f>N54*$U$9</f>
        <v>0.16102806214621221</v>
      </c>
      <c r="Q54">
        <f>(1-N54)*$U$9</f>
        <v>23.43897193785379</v>
      </c>
      <c r="R54">
        <f>$U$5*10^5*(I54/$U$3)*(F54/(51.9+273))/133</f>
        <v>4.5089018020582401</v>
      </c>
    </row>
    <row r="55" spans="1:18" x14ac:dyDescent="0.35">
      <c r="A55" s="3"/>
      <c r="B55" s="2">
        <v>0.38113425925925926</v>
      </c>
      <c r="C55">
        <v>98.6</v>
      </c>
      <c r="D55">
        <v>21.9</v>
      </c>
      <c r="E55">
        <f t="shared" si="0"/>
        <v>0.26910656620021528</v>
      </c>
      <c r="F55">
        <f t="shared" si="1"/>
        <v>371.6</v>
      </c>
      <c r="G55" t="s">
        <v>55</v>
      </c>
      <c r="H55">
        <v>444</v>
      </c>
      <c r="I55">
        <f t="shared" si="2"/>
        <v>0.44400000000000001</v>
      </c>
      <c r="J55">
        <f>$U$4*I55*10^(-6)</f>
        <v>5.1503999999999994E-3</v>
      </c>
      <c r="K55">
        <f>J55/($U$7*(D55+273))</f>
        <v>1.2655727070340718E+18</v>
      </c>
      <c r="L55">
        <f t="shared" si="3"/>
        <v>-29.254882549028373</v>
      </c>
      <c r="M55">
        <f t="shared" si="4"/>
        <v>83.364112852905947</v>
      </c>
      <c r="N55">
        <f>O55*$W$7*$W$8/$U$8</f>
        <v>6.7024579639378854E-3</v>
      </c>
      <c r="O55">
        <f>$W$2*I55/0.409</f>
        <v>1.1487146546763553E+18</v>
      </c>
      <c r="P55">
        <f>N55*$U$9</f>
        <v>0.15817800794893411</v>
      </c>
      <c r="Q55">
        <f>(1-N55)*$U$9</f>
        <v>23.441821992051068</v>
      </c>
      <c r="R55">
        <f>$U$5*10^5*(I55/$U$3)*(F55/(51.9+273))/133</f>
        <v>4.4290982303403936</v>
      </c>
    </row>
    <row r="56" spans="1:18" x14ac:dyDescent="0.35">
      <c r="A56" s="3"/>
      <c r="B56" s="2">
        <v>0.38114583333333335</v>
      </c>
      <c r="C56">
        <v>98.6</v>
      </c>
      <c r="D56">
        <v>21.9</v>
      </c>
      <c r="E56">
        <f t="shared" si="0"/>
        <v>0.26910656620021528</v>
      </c>
      <c r="F56">
        <f t="shared" si="1"/>
        <v>371.6</v>
      </c>
      <c r="G56" t="s">
        <v>56</v>
      </c>
      <c r="H56">
        <v>436</v>
      </c>
      <c r="I56">
        <f t="shared" si="2"/>
        <v>0.436</v>
      </c>
      <c r="J56">
        <f>$U$4*I56*10^(-6)</f>
        <v>5.0575999999999998E-3</v>
      </c>
      <c r="K56">
        <f>J56/($U$7*(D56+273))</f>
        <v>1.2427695951956204E+18</v>
      </c>
      <c r="L56">
        <f t="shared" si="3"/>
        <v>-29.291247187194752</v>
      </c>
      <c r="M56">
        <f t="shared" si="4"/>
        <v>83.327748214739572</v>
      </c>
      <c r="N56">
        <f>O56*$W$7*$W$8/$U$8</f>
        <v>6.5816929555786441E-3</v>
      </c>
      <c r="O56">
        <f>$W$2*I56/0.409</f>
        <v>1.1280170933308353E+18</v>
      </c>
      <c r="P56">
        <f>N56*$U$9</f>
        <v>0.15532795375165601</v>
      </c>
      <c r="Q56">
        <f>(1-N56)*$U$9</f>
        <v>23.444672046248346</v>
      </c>
      <c r="R56">
        <f>$U$5*10^5*(I56/$U$3)*(F56/(51.9+273))/133</f>
        <v>4.3492946586225489</v>
      </c>
    </row>
    <row r="57" spans="1:18" x14ac:dyDescent="0.35">
      <c r="A57" s="3"/>
      <c r="B57" s="2">
        <v>0.38115740740740739</v>
      </c>
      <c r="C57">
        <v>98.1</v>
      </c>
      <c r="D57">
        <v>21.9</v>
      </c>
      <c r="E57">
        <f t="shared" si="0"/>
        <v>0.26946914578280784</v>
      </c>
      <c r="F57">
        <f t="shared" si="1"/>
        <v>371.1</v>
      </c>
      <c r="G57" t="s">
        <v>57</v>
      </c>
      <c r="H57">
        <v>428</v>
      </c>
      <c r="I57">
        <f t="shared" si="2"/>
        <v>0.42799999999999999</v>
      </c>
      <c r="J57">
        <f>$U$4*I57*10^(-6)</f>
        <v>4.9648000000000001E-3</v>
      </c>
      <c r="K57">
        <f>J57/($U$7*(D57+273))</f>
        <v>1.2199664833571686E+18</v>
      </c>
      <c r="L57">
        <f t="shared" si="3"/>
        <v>-29.32828528272923</v>
      </c>
      <c r="M57">
        <f t="shared" si="4"/>
        <v>83.290710119205102</v>
      </c>
      <c r="N57">
        <f>O57*$W$7*$W$8/$U$8</f>
        <v>6.4609279472194036E-3</v>
      </c>
      <c r="O57">
        <f>$W$2*I57/0.409</f>
        <v>1.1073195319853155E+18</v>
      </c>
      <c r="P57">
        <f>N57*$U$9</f>
        <v>0.15247789955437793</v>
      </c>
      <c r="Q57">
        <f>(1-N57)*$U$9</f>
        <v>23.447522100445624</v>
      </c>
      <c r="R57">
        <f>$U$5*10^5*(I57/$U$3)*(F57/(51.9+273))/133</f>
        <v>4.2637463464756067</v>
      </c>
    </row>
    <row r="58" spans="1:18" x14ac:dyDescent="0.35">
      <c r="A58" s="3"/>
      <c r="B58" s="2">
        <v>0.38116898148148143</v>
      </c>
      <c r="C58">
        <v>98.1</v>
      </c>
      <c r="D58">
        <v>21.9</v>
      </c>
      <c r="E58">
        <f t="shared" si="0"/>
        <v>0.26946914578280784</v>
      </c>
      <c r="F58">
        <f t="shared" si="1"/>
        <v>371.1</v>
      </c>
      <c r="G58" t="s">
        <v>58</v>
      </c>
      <c r="H58">
        <v>420</v>
      </c>
      <c r="I58">
        <f t="shared" si="2"/>
        <v>0.42</v>
      </c>
      <c r="J58">
        <f>$U$4*I58*10^(-6)</f>
        <v>4.8719999999999996E-3</v>
      </c>
      <c r="K58">
        <f>J58/($U$7*(D58+273))</f>
        <v>1.1971633715187167E+18</v>
      </c>
      <c r="L58">
        <f t="shared" si="3"/>
        <v>-29.366022251337995</v>
      </c>
      <c r="M58">
        <f t="shared" si="4"/>
        <v>83.252973150596333</v>
      </c>
      <c r="N58">
        <f>O58*$W$7*$W$8/$U$8</f>
        <v>6.3401629388601614E-3</v>
      </c>
      <c r="O58">
        <f>$W$2*I58/0.409</f>
        <v>1.0866219706397956E+18</v>
      </c>
      <c r="P58">
        <f>N58*$U$9</f>
        <v>0.1496278453570998</v>
      </c>
      <c r="Q58">
        <f>(1-N58)*$U$9</f>
        <v>23.450372154642899</v>
      </c>
      <c r="R58">
        <f>$U$5*10^5*(I58/$U$3)*(F58/(51.9+273))/133</f>
        <v>4.1840501530835406</v>
      </c>
    </row>
    <row r="59" spans="1:18" x14ac:dyDescent="0.35">
      <c r="A59" s="3"/>
      <c r="B59" s="2">
        <v>0.38118055555555558</v>
      </c>
      <c r="C59">
        <v>98.1</v>
      </c>
      <c r="D59">
        <v>21.9</v>
      </c>
      <c r="E59">
        <f t="shared" si="0"/>
        <v>0.26946914578280784</v>
      </c>
      <c r="F59">
        <f t="shared" si="1"/>
        <v>371.1</v>
      </c>
      <c r="G59" t="s">
        <v>59</v>
      </c>
      <c r="H59">
        <v>414</v>
      </c>
      <c r="I59">
        <f t="shared" si="2"/>
        <v>0.41399999999999998</v>
      </c>
      <c r="J59">
        <f>$U$4*I59*10^(-6)</f>
        <v>4.8023999999999992E-3</v>
      </c>
      <c r="K59">
        <f>J59/($U$7*(D59+273))</f>
        <v>1.1800610376398779E+18</v>
      </c>
      <c r="L59">
        <f t="shared" si="3"/>
        <v>-29.394799726242194</v>
      </c>
      <c r="M59">
        <f t="shared" si="4"/>
        <v>83.22419567569213</v>
      </c>
      <c r="N59">
        <f>O59*$W$7*$W$8/$U$8</f>
        <v>6.2495891825907314E-3</v>
      </c>
      <c r="O59">
        <f>$W$2*I59/0.409</f>
        <v>1.0710987996306556E+18</v>
      </c>
      <c r="P59">
        <f>N59*$U$9</f>
        <v>0.14749030470914126</v>
      </c>
      <c r="Q59">
        <f>(1-N59)*$U$9</f>
        <v>23.45250969529086</v>
      </c>
      <c r="R59">
        <f>$U$5*10^5*(I59/$U$3)*(F59/(51.9+273))/133</f>
        <v>4.1242780080394903</v>
      </c>
    </row>
    <row r="60" spans="1:18" x14ac:dyDescent="0.35">
      <c r="A60" s="3"/>
      <c r="B60" s="2">
        <v>0.38119212962962962</v>
      </c>
      <c r="C60">
        <v>97.6</v>
      </c>
      <c r="D60">
        <v>21.9</v>
      </c>
      <c r="E60">
        <f t="shared" si="0"/>
        <v>0.26983270372369128</v>
      </c>
      <c r="F60">
        <f t="shared" si="1"/>
        <v>370.6</v>
      </c>
      <c r="G60" t="s">
        <v>60</v>
      </c>
      <c r="H60">
        <v>407</v>
      </c>
      <c r="I60">
        <f t="shared" si="2"/>
        <v>0.40699999999999997</v>
      </c>
      <c r="J60">
        <f>$U$4*I60*10^(-6)</f>
        <v>4.7211999999999992E-3</v>
      </c>
      <c r="K60">
        <f>J60/($U$7*(D60+273))</f>
        <v>1.1601083147812326E+18</v>
      </c>
      <c r="L60">
        <f t="shared" si="3"/>
        <v>-29.428905303007632</v>
      </c>
      <c r="M60">
        <f t="shared" si="4"/>
        <v>83.190090098926689</v>
      </c>
      <c r="N60">
        <f>O60*$W$7*$W$8/$U$8</f>
        <v>6.1439198002763941E-3</v>
      </c>
      <c r="O60">
        <f>$W$2*I60/0.409</f>
        <v>1.0529884334533257E+18</v>
      </c>
      <c r="P60">
        <f>N60*$U$9</f>
        <v>0.14499650728652291</v>
      </c>
      <c r="Q60">
        <f>(1-N60)*$U$9</f>
        <v>23.455003492713477</v>
      </c>
      <c r="R60">
        <f>$U$5*10^5*(I60/$U$3)*(F60/(51.9+273))/133</f>
        <v>4.0490809664974998</v>
      </c>
    </row>
    <row r="61" spans="1:18" x14ac:dyDescent="0.35">
      <c r="A61" s="3"/>
      <c r="B61" s="2">
        <v>0.38120370370370371</v>
      </c>
      <c r="C61">
        <v>97.6</v>
      </c>
      <c r="D61">
        <v>21.9</v>
      </c>
      <c r="E61">
        <f t="shared" si="0"/>
        <v>0.26983270372369128</v>
      </c>
      <c r="F61">
        <f t="shared" si="1"/>
        <v>370.6</v>
      </c>
      <c r="G61" t="s">
        <v>61</v>
      </c>
      <c r="H61">
        <v>399</v>
      </c>
      <c r="I61">
        <f t="shared" si="2"/>
        <v>0.39900000000000002</v>
      </c>
      <c r="J61">
        <f>$U$4*I61*10^(-6)</f>
        <v>4.6284000000000004E-3</v>
      </c>
      <c r="K61">
        <f>J61/($U$7*(D61+273))</f>
        <v>1.1373052029427811E+18</v>
      </c>
      <c r="L61">
        <f t="shared" si="3"/>
        <v>-29.468608840113095</v>
      </c>
      <c r="M61">
        <f t="shared" si="4"/>
        <v>83.150386561821236</v>
      </c>
      <c r="N61">
        <f>O61*$W$7*$W$8/$U$8</f>
        <v>6.0231547919171536E-3</v>
      </c>
      <c r="O61">
        <f>$W$2*I61/0.409</f>
        <v>1.0322908721078058E+18</v>
      </c>
      <c r="P61">
        <f>N61*$U$9</f>
        <v>0.14214645308924484</v>
      </c>
      <c r="Q61">
        <f>(1-N61)*$U$9</f>
        <v>23.457853546910755</v>
      </c>
      <c r="R61">
        <f>$U$5*10^5*(I61/$U$3)*(F61/(51.9+273))/133</f>
        <v>3.96949215143121</v>
      </c>
    </row>
    <row r="62" spans="1:18" x14ac:dyDescent="0.35">
      <c r="A62" s="3"/>
      <c r="B62" s="2">
        <v>0.38121527777777775</v>
      </c>
      <c r="C62">
        <v>97.6</v>
      </c>
      <c r="D62">
        <v>21.9</v>
      </c>
      <c r="E62">
        <f t="shared" si="0"/>
        <v>0.26983270372369128</v>
      </c>
      <c r="F62">
        <f t="shared" si="1"/>
        <v>370.6</v>
      </c>
      <c r="G62" t="s">
        <v>62</v>
      </c>
      <c r="H62">
        <v>392</v>
      </c>
      <c r="I62">
        <f t="shared" si="2"/>
        <v>0.39200000000000002</v>
      </c>
      <c r="J62">
        <f>$U$4*I62*10^(-6)</f>
        <v>4.5471999999999995E-3</v>
      </c>
      <c r="K62">
        <f>J62/($U$7*(D62+273))</f>
        <v>1.1173524800841356E+18</v>
      </c>
      <c r="L62">
        <f t="shared" si="3"/>
        <v>-29.504007994311898</v>
      </c>
      <c r="M62">
        <f t="shared" si="4"/>
        <v>83.114987407622422</v>
      </c>
      <c r="N62">
        <f>O62*$W$7*$W$8/$U$8</f>
        <v>5.917485409602817E-3</v>
      </c>
      <c r="O62">
        <f>$W$2*I62/0.409</f>
        <v>1.0141805059304759E+18</v>
      </c>
      <c r="P62">
        <f>N62*$U$9</f>
        <v>0.13965265566662649</v>
      </c>
      <c r="Q62">
        <f>(1-N62)*$U$9</f>
        <v>23.460347344333375</v>
      </c>
      <c r="R62">
        <f>$U$5*10^5*(I62/$U$3)*(F62/(51.9+273))/133</f>
        <v>3.8998519382482062</v>
      </c>
    </row>
    <row r="63" spans="1:18" x14ac:dyDescent="0.35">
      <c r="A63" s="3"/>
      <c r="B63" s="2">
        <v>0.38122685185185184</v>
      </c>
      <c r="C63">
        <v>97</v>
      </c>
      <c r="D63">
        <v>21.9</v>
      </c>
      <c r="E63">
        <f t="shared" si="0"/>
        <v>0.27027027027027029</v>
      </c>
      <c r="F63">
        <f t="shared" si="1"/>
        <v>370</v>
      </c>
      <c r="G63" t="s">
        <v>63</v>
      </c>
      <c r="H63">
        <v>385</v>
      </c>
      <c r="I63">
        <f t="shared" si="2"/>
        <v>0.38500000000000001</v>
      </c>
      <c r="J63">
        <f>$U$4*I63*10^(-6)</f>
        <v>4.4659999999999995E-3</v>
      </c>
      <c r="K63">
        <f>J63/($U$7*(D63+273))</f>
        <v>1.0973997572254903E+18</v>
      </c>
      <c r="L63">
        <f t="shared" si="3"/>
        <v>-29.540045005317253</v>
      </c>
      <c r="M63">
        <f t="shared" si="4"/>
        <v>83.078950396617074</v>
      </c>
      <c r="N63">
        <f>O63*$W$7*$W$8/$U$8</f>
        <v>5.8118160272884823E-3</v>
      </c>
      <c r="O63">
        <f>$W$2*I63/0.409</f>
        <v>9.9607013975314598E+17</v>
      </c>
      <c r="P63">
        <f>N63*$U$9</f>
        <v>0.1371588582440082</v>
      </c>
      <c r="Q63">
        <f>(1-N63)*$U$9</f>
        <v>23.462841141755991</v>
      </c>
      <c r="R63">
        <f>$U$5*10^5*(I63/$U$3)*(F63/(51.9+273))/133</f>
        <v>3.8240106267515506</v>
      </c>
    </row>
    <row r="64" spans="1:18" x14ac:dyDescent="0.35">
      <c r="A64" s="3"/>
      <c r="B64" s="2">
        <v>0.38123842592592588</v>
      </c>
      <c r="C64">
        <v>97</v>
      </c>
      <c r="D64">
        <v>21.9</v>
      </c>
      <c r="E64">
        <f t="shared" si="0"/>
        <v>0.27027027027027029</v>
      </c>
      <c r="F64">
        <f t="shared" si="1"/>
        <v>370</v>
      </c>
      <c r="G64" t="s">
        <v>64</v>
      </c>
      <c r="H64">
        <v>379</v>
      </c>
      <c r="I64">
        <f t="shared" si="2"/>
        <v>0.379</v>
      </c>
      <c r="J64">
        <f>$U$4*I64*10^(-6)</f>
        <v>4.3963999999999991E-3</v>
      </c>
      <c r="K64">
        <f>J64/($U$7*(D64+273))</f>
        <v>1.0802974233466514E+18</v>
      </c>
      <c r="L64">
        <f t="shared" si="3"/>
        <v>-29.57145926372797</v>
      </c>
      <c r="M64">
        <f t="shared" si="4"/>
        <v>83.047536138206354</v>
      </c>
      <c r="N64">
        <f>O64*$W$7*$W$8/$U$8</f>
        <v>5.7212422710190506E-3</v>
      </c>
      <c r="O64">
        <f>$W$2*I64/0.409</f>
        <v>9.8054696874400602E+17</v>
      </c>
      <c r="P64">
        <f>N64*$U$9</f>
        <v>0.1350213175960496</v>
      </c>
      <c r="Q64">
        <f>(1-N64)*$U$9</f>
        <v>23.464978682403952</v>
      </c>
      <c r="R64">
        <f>$U$5*10^5*(I64/$U$3)*(F64/(51.9+273))/133</f>
        <v>3.764415655945033</v>
      </c>
    </row>
    <row r="65" spans="1:18" x14ac:dyDescent="0.35">
      <c r="A65" s="3"/>
      <c r="B65" s="2">
        <v>0.38125000000000003</v>
      </c>
      <c r="C65">
        <v>97</v>
      </c>
      <c r="D65">
        <v>21.9</v>
      </c>
      <c r="E65">
        <f t="shared" si="0"/>
        <v>0.27027027027027029</v>
      </c>
      <c r="F65">
        <f t="shared" si="1"/>
        <v>370</v>
      </c>
      <c r="G65" t="s">
        <v>65</v>
      </c>
      <c r="H65">
        <v>372</v>
      </c>
      <c r="I65">
        <f t="shared" si="2"/>
        <v>0.372</v>
      </c>
      <c r="J65">
        <f>$U$4*I65*10^(-6)</f>
        <v>4.3151999999999999E-3</v>
      </c>
      <c r="K65">
        <f>J65/($U$7*(D65+273))</f>
        <v>1.0603447004880063E+18</v>
      </c>
      <c r="L65">
        <f t="shared" si="3"/>
        <v>-29.60874396534653</v>
      </c>
      <c r="M65">
        <f t="shared" si="4"/>
        <v>83.010251436587794</v>
      </c>
      <c r="N65">
        <f>O65*$W$7*$W$8/$U$8</f>
        <v>5.615572888704715E-3</v>
      </c>
      <c r="O65">
        <f>$W$2*I65/0.409</f>
        <v>9.624366025666761E+17</v>
      </c>
      <c r="P65">
        <f>N65*$U$9</f>
        <v>0.13252752017343128</v>
      </c>
      <c r="Q65">
        <f>(1-N65)*$U$9</f>
        <v>23.467472479826569</v>
      </c>
      <c r="R65">
        <f>$U$5*10^5*(I65/$U$3)*(F65/(51.9+273))/133</f>
        <v>3.6948881900040957</v>
      </c>
    </row>
    <row r="66" spans="1:18" x14ac:dyDescent="0.35">
      <c r="A66" s="3"/>
      <c r="B66" s="2">
        <v>0.38126157407407407</v>
      </c>
      <c r="C66">
        <v>96.4</v>
      </c>
      <c r="D66">
        <v>21.9</v>
      </c>
      <c r="E66">
        <f t="shared" si="0"/>
        <v>0.27070925825663239</v>
      </c>
      <c r="F66">
        <f t="shared" si="1"/>
        <v>369.4</v>
      </c>
      <c r="G66" t="s">
        <v>66</v>
      </c>
      <c r="H66">
        <v>366</v>
      </c>
      <c r="I66">
        <f t="shared" si="2"/>
        <v>0.36599999999999999</v>
      </c>
      <c r="J66">
        <f>$U$4*I66*10^(-6)</f>
        <v>4.2455999999999995E-3</v>
      </c>
      <c r="K66">
        <f>J66/($U$7*(D66+273))</f>
        <v>1.0432423666091674E+18</v>
      </c>
      <c r="L66">
        <f t="shared" si="3"/>
        <v>-29.641265007090091</v>
      </c>
      <c r="M66">
        <f t="shared" si="4"/>
        <v>82.97773039484423</v>
      </c>
      <c r="N66">
        <f>O66*$W$7*$W$8/$U$8</f>
        <v>5.5249991324352841E-3</v>
      </c>
      <c r="O66">
        <f>$W$2*I66/0.409</f>
        <v>9.4691343155753613E+17</v>
      </c>
      <c r="P66">
        <f>N66*$U$9</f>
        <v>0.13038997952547271</v>
      </c>
      <c r="Q66">
        <f>(1-N66)*$U$9</f>
        <v>23.469610020474526</v>
      </c>
      <c r="R66">
        <f>$U$5*10^5*(I66/$U$3)*(F66/(51.9+273))/133</f>
        <v>3.6293981491123928</v>
      </c>
    </row>
    <row r="67" spans="1:18" x14ac:dyDescent="0.35">
      <c r="A67" s="3"/>
      <c r="B67" s="2">
        <v>0.38127314814814817</v>
      </c>
      <c r="C67">
        <v>96.4</v>
      </c>
      <c r="D67">
        <v>21.9</v>
      </c>
      <c r="E67">
        <f t="shared" ref="E67:E130" si="5">100/(C67+273)</f>
        <v>0.27070925825663239</v>
      </c>
      <c r="F67">
        <f t="shared" ref="F67:F130" si="6">C67+273</f>
        <v>369.4</v>
      </c>
      <c r="G67" t="s">
        <v>67</v>
      </c>
      <c r="H67">
        <v>361</v>
      </c>
      <c r="I67">
        <f t="shared" ref="I67:I130" si="7">H67/1000</f>
        <v>0.36099999999999999</v>
      </c>
      <c r="J67">
        <f>$U$4*I67*10^(-6)</f>
        <v>4.1875999999999997E-3</v>
      </c>
      <c r="K67">
        <f>J67/($U$7*(D67+273))</f>
        <v>1.028990421710135E+18</v>
      </c>
      <c r="L67">
        <f t="shared" ref="L67:L130" si="8">2*LN(I67*10^(-6))</f>
        <v>-29.66877575722706</v>
      </c>
      <c r="M67">
        <f t="shared" si="4"/>
        <v>82.950219644707261</v>
      </c>
      <c r="N67">
        <f>O67*$W$7*$W$8/$U$8</f>
        <v>5.4495210022107573E-3</v>
      </c>
      <c r="O67">
        <f>$W$2*I67/0.409</f>
        <v>9.3397745571658611E+17</v>
      </c>
      <c r="P67">
        <f>N67*$U$9</f>
        <v>0.12860869565217389</v>
      </c>
      <c r="Q67">
        <f>(1-N67)*$U$9</f>
        <v>23.471391304347829</v>
      </c>
      <c r="R67">
        <f>$U$5*10^5*(I67/$U$3)*(F67/(51.9+273))/133</f>
        <v>3.5798162071846278</v>
      </c>
    </row>
    <row r="68" spans="1:18" x14ac:dyDescent="0.35">
      <c r="A68" s="3"/>
      <c r="B68" s="2">
        <v>0.38128472222222221</v>
      </c>
      <c r="C68">
        <v>96.4</v>
      </c>
      <c r="D68">
        <v>21.9</v>
      </c>
      <c r="E68">
        <f t="shared" si="5"/>
        <v>0.27070925825663239</v>
      </c>
      <c r="F68">
        <f t="shared" si="6"/>
        <v>369.4</v>
      </c>
      <c r="G68" t="s">
        <v>68</v>
      </c>
      <c r="H68">
        <v>354</v>
      </c>
      <c r="I68">
        <f t="shared" si="7"/>
        <v>0.35399999999999998</v>
      </c>
      <c r="J68">
        <f>$U$4*I68*10^(-6)</f>
        <v>4.1063999999999996E-3</v>
      </c>
      <c r="K68">
        <f>J68/($U$7*(D68+273))</f>
        <v>1.0090376988514898E+18</v>
      </c>
      <c r="L68">
        <f t="shared" si="8"/>
        <v>-29.707937847625274</v>
      </c>
      <c r="M68">
        <f t="shared" ref="M68:M131" si="9">2*LN(K68)</f>
        <v>82.911057554309053</v>
      </c>
      <c r="N68">
        <f>O68*$W$7*$W$8/$U$8</f>
        <v>5.3438516198964217E-3</v>
      </c>
      <c r="O68">
        <f>$W$2*I68/0.409</f>
        <v>9.1586708953925619E+17</v>
      </c>
      <c r="P68">
        <f>N68*$U$9</f>
        <v>0.12611489822955557</v>
      </c>
      <c r="Q68">
        <f>(1-N68)*$U$9</f>
        <v>23.473885101770446</v>
      </c>
      <c r="R68">
        <f>$U$5*10^5*(I68/$U$3)*(F68/(51.9+273))/133</f>
        <v>3.5104014884857571</v>
      </c>
    </row>
    <row r="69" spans="1:18" x14ac:dyDescent="0.35">
      <c r="A69" s="3"/>
      <c r="B69" s="2">
        <v>0.3812962962962963</v>
      </c>
      <c r="C69">
        <v>96.4</v>
      </c>
      <c r="D69">
        <v>21.9</v>
      </c>
      <c r="E69">
        <f t="shared" si="5"/>
        <v>0.27070925825663239</v>
      </c>
      <c r="F69">
        <f t="shared" si="6"/>
        <v>369.4</v>
      </c>
      <c r="G69" t="s">
        <v>69</v>
      </c>
      <c r="H69">
        <v>349</v>
      </c>
      <c r="I69">
        <f t="shared" si="7"/>
        <v>0.34899999999999998</v>
      </c>
      <c r="J69">
        <f>$U$4*I69*10^(-6)</f>
        <v>4.0483999999999997E-3</v>
      </c>
      <c r="K69">
        <f>J69/($U$7*(D69+273))</f>
        <v>9.9478575395245747E+17</v>
      </c>
      <c r="L69">
        <f t="shared" si="8"/>
        <v>-29.736387829487967</v>
      </c>
      <c r="M69">
        <f t="shared" si="9"/>
        <v>82.882607572446361</v>
      </c>
      <c r="N69">
        <f>O69*$W$7*$W$8/$U$8</f>
        <v>5.2683734896718957E-3</v>
      </c>
      <c r="O69">
        <f>$W$2*I69/0.409</f>
        <v>9.029311136983063E+17</v>
      </c>
      <c r="P69">
        <f>N69*$U$9</f>
        <v>0.12433361435625674</v>
      </c>
      <c r="Q69">
        <f>(1-N69)*$U$9</f>
        <v>23.475666385643745</v>
      </c>
      <c r="R69">
        <f>$U$5*10^5*(I69/$U$3)*(F69/(51.9+273))/133</f>
        <v>3.4608195465579916</v>
      </c>
    </row>
    <row r="70" spans="1:18" x14ac:dyDescent="0.35">
      <c r="A70" s="3"/>
      <c r="B70" s="2">
        <v>0.38130787037037034</v>
      </c>
      <c r="C70">
        <v>95.8</v>
      </c>
      <c r="D70">
        <v>22</v>
      </c>
      <c r="E70">
        <f t="shared" si="5"/>
        <v>0.27114967462039047</v>
      </c>
      <c r="F70">
        <f t="shared" si="6"/>
        <v>368.8</v>
      </c>
      <c r="G70" t="s">
        <v>70</v>
      </c>
      <c r="H70">
        <v>342</v>
      </c>
      <c r="I70">
        <f t="shared" si="7"/>
        <v>0.34200000000000003</v>
      </c>
      <c r="J70">
        <f>$U$4*I70*10^(-6)</f>
        <v>3.9671999999999997E-3</v>
      </c>
      <c r="K70">
        <f>J70/($U$7*(D70+273))</f>
        <v>9.7450257921886502E+17</v>
      </c>
      <c r="L70">
        <f t="shared" si="8"/>
        <v>-29.776910199767613</v>
      </c>
      <c r="M70">
        <f t="shared" si="9"/>
        <v>82.841407121129535</v>
      </c>
      <c r="N70">
        <f>O70*$W$7*$W$8/$U$8</f>
        <v>5.1627041073575618E-3</v>
      </c>
      <c r="O70">
        <f>$W$2*I70/0.409</f>
        <v>8.8482074752097651E+17</v>
      </c>
      <c r="P70">
        <f>N70*$U$9</f>
        <v>0.12183981693363846</v>
      </c>
      <c r="Q70">
        <f>(1-N70)*$U$9</f>
        <v>23.478160183066365</v>
      </c>
      <c r="R70">
        <f>$U$5*10^5*(I70/$U$3)*(F70/(51.9+273))/133</f>
        <v>3.3858963197467351</v>
      </c>
    </row>
    <row r="71" spans="1:18" x14ac:dyDescent="0.35">
      <c r="A71" s="3"/>
      <c r="B71" s="2">
        <v>0.38131944444444449</v>
      </c>
      <c r="C71">
        <v>95.8</v>
      </c>
      <c r="D71">
        <v>22</v>
      </c>
      <c r="E71">
        <f t="shared" si="5"/>
        <v>0.27114967462039047</v>
      </c>
      <c r="F71">
        <f t="shared" si="6"/>
        <v>368.8</v>
      </c>
      <c r="G71" t="s">
        <v>71</v>
      </c>
      <c r="H71">
        <v>337</v>
      </c>
      <c r="I71">
        <f t="shared" si="7"/>
        <v>0.33700000000000002</v>
      </c>
      <c r="J71">
        <f>$U$4*I71*10^(-6)</f>
        <v>3.9091999999999998E-3</v>
      </c>
      <c r="K71">
        <f>J71/($U$7*(D71+273))</f>
        <v>9.6025546548759501E+17</v>
      </c>
      <c r="L71">
        <f t="shared" si="8"/>
        <v>-29.806365813188098</v>
      </c>
      <c r="M71">
        <f t="shared" si="9"/>
        <v>82.811951507709054</v>
      </c>
      <c r="N71">
        <f>O71*$W$7*$W$8/$U$8</f>
        <v>5.087225977133035E-3</v>
      </c>
      <c r="O71">
        <f>$W$2*I71/0.409</f>
        <v>8.718847716800265E+17</v>
      </c>
      <c r="P71">
        <f>N71*$U$9</f>
        <v>0.12005853306033963</v>
      </c>
      <c r="Q71">
        <f>(1-N71)*$U$9</f>
        <v>23.47994146693966</v>
      </c>
      <c r="R71">
        <f>$U$5*10^5*(I71/$U$3)*(F71/(51.9+273))/133</f>
        <v>3.3363949115633034</v>
      </c>
    </row>
    <row r="72" spans="1:18" x14ac:dyDescent="0.35">
      <c r="A72" s="3"/>
      <c r="B72" s="2">
        <v>0.38133101851851853</v>
      </c>
      <c r="C72">
        <v>95.8</v>
      </c>
      <c r="D72">
        <v>22</v>
      </c>
      <c r="E72">
        <f t="shared" si="5"/>
        <v>0.27114967462039047</v>
      </c>
      <c r="F72">
        <f t="shared" si="6"/>
        <v>368.8</v>
      </c>
      <c r="G72" t="s">
        <v>72</v>
      </c>
      <c r="H72">
        <v>331</v>
      </c>
      <c r="I72">
        <f t="shared" si="7"/>
        <v>0.33100000000000002</v>
      </c>
      <c r="J72">
        <f>$U$4*I72*10^(-6)</f>
        <v>3.8396000000000003E-3</v>
      </c>
      <c r="K72">
        <f>J72/($U$7*(D72+273))</f>
        <v>9.4315892901007117E+17</v>
      </c>
      <c r="L72">
        <f t="shared" si="8"/>
        <v>-29.842294923138695</v>
      </c>
      <c r="M72">
        <f t="shared" si="9"/>
        <v>82.776022397758453</v>
      </c>
      <c r="N72">
        <f>O72*$W$7*$W$8/$U$8</f>
        <v>4.9966522208636033E-3</v>
      </c>
      <c r="O72">
        <f>$W$2*I72/0.409</f>
        <v>8.5636160067088653E+17</v>
      </c>
      <c r="P72">
        <f>N72*$U$9</f>
        <v>0.11792099241238105</v>
      </c>
      <c r="Q72">
        <f>(1-N72)*$U$9</f>
        <v>23.482079007587618</v>
      </c>
      <c r="R72">
        <f>$U$5*10^5*(I72/$U$3)*(F72/(51.9+273))/133</f>
        <v>3.2769932217431856</v>
      </c>
    </row>
    <row r="73" spans="1:18" x14ac:dyDescent="0.35">
      <c r="A73" s="3"/>
      <c r="B73" s="2">
        <v>0.38134259259259262</v>
      </c>
      <c r="C73">
        <v>95.2</v>
      </c>
      <c r="D73">
        <v>22</v>
      </c>
      <c r="E73">
        <f t="shared" si="5"/>
        <v>0.27159152634437805</v>
      </c>
      <c r="F73">
        <f t="shared" si="6"/>
        <v>368.2</v>
      </c>
      <c r="G73" t="s">
        <v>73</v>
      </c>
      <c r="H73">
        <v>326</v>
      </c>
      <c r="I73">
        <f t="shared" si="7"/>
        <v>0.32600000000000001</v>
      </c>
      <c r="J73">
        <f>$U$4*I73*10^(-6)</f>
        <v>3.7816E-3</v>
      </c>
      <c r="K73">
        <f>J73/($U$7*(D73+273))</f>
        <v>9.2891181527880115E+17</v>
      </c>
      <c r="L73">
        <f t="shared" si="8"/>
        <v>-29.872736911159407</v>
      </c>
      <c r="M73">
        <f t="shared" si="9"/>
        <v>82.745580409737741</v>
      </c>
      <c r="N73">
        <f>O73*$W$7*$W$8/$U$8</f>
        <v>4.9211740906390774E-3</v>
      </c>
      <c r="O73">
        <f>$W$2*I73/0.409</f>
        <v>8.4342562482993651E+17</v>
      </c>
      <c r="P73">
        <f>N73*$U$9</f>
        <v>0.11613970853908223</v>
      </c>
      <c r="Q73">
        <f>(1-N73)*$U$9</f>
        <v>23.483860291460918</v>
      </c>
      <c r="R73">
        <f>$U$5*10^5*(I73/$U$3)*(F73/(51.9+273))/133</f>
        <v>3.2222410134292336</v>
      </c>
    </row>
    <row r="74" spans="1:18" x14ac:dyDescent="0.35">
      <c r="A74" s="3"/>
      <c r="B74" s="2">
        <v>0.38135416666666666</v>
      </c>
      <c r="C74">
        <v>95.2</v>
      </c>
      <c r="D74">
        <v>21.9</v>
      </c>
      <c r="E74">
        <f t="shared" si="5"/>
        <v>0.27159152634437805</v>
      </c>
      <c r="F74">
        <f t="shared" si="6"/>
        <v>368.2</v>
      </c>
      <c r="G74" t="s">
        <v>74</v>
      </c>
      <c r="H74">
        <v>321</v>
      </c>
      <c r="I74">
        <f t="shared" si="7"/>
        <v>0.32100000000000001</v>
      </c>
      <c r="J74">
        <f>$U$4*I74*10^(-6)</f>
        <v>3.7235999999999997E-3</v>
      </c>
      <c r="K74">
        <f>J74/($U$7*(D74+273))</f>
        <v>9.1497486251787635E+17</v>
      </c>
      <c r="L74">
        <f t="shared" si="8"/>
        <v>-29.903649427632789</v>
      </c>
      <c r="M74">
        <f t="shared" si="9"/>
        <v>82.715345974301542</v>
      </c>
      <c r="N74">
        <f>O74*$W$7*$W$8/$U$8</f>
        <v>4.8456959604145523E-3</v>
      </c>
      <c r="O74">
        <f>$W$2*I74/0.409</f>
        <v>8.3048964898898662E+17</v>
      </c>
      <c r="P74">
        <f>N74*$U$9</f>
        <v>0.11435842466578344</v>
      </c>
      <c r="Q74">
        <f>(1-N74)*$U$9</f>
        <v>23.48564157533422</v>
      </c>
      <c r="R74">
        <f>$U$5*10^5*(I74/$U$3)*(F74/(51.9+273))/133</f>
        <v>3.1728201389901352</v>
      </c>
    </row>
    <row r="75" spans="1:18" x14ac:dyDescent="0.35">
      <c r="A75" s="3"/>
      <c r="B75" s="2">
        <v>0.38136574074074076</v>
      </c>
      <c r="C75">
        <v>95.2</v>
      </c>
      <c r="D75">
        <v>21.9</v>
      </c>
      <c r="E75">
        <f t="shared" si="5"/>
        <v>0.27159152634437805</v>
      </c>
      <c r="F75">
        <f t="shared" si="6"/>
        <v>368.2</v>
      </c>
      <c r="G75" t="s">
        <v>75</v>
      </c>
      <c r="H75">
        <v>316</v>
      </c>
      <c r="I75">
        <f t="shared" si="7"/>
        <v>0.316</v>
      </c>
      <c r="J75">
        <f>$U$4*I75*10^(-6)</f>
        <v>3.6655999999999998E-3</v>
      </c>
      <c r="K75">
        <f>J75/($U$7*(D75+273))</f>
        <v>9.0072291761884403E+17</v>
      </c>
      <c r="L75">
        <f t="shared" si="8"/>
        <v>-29.935047246718998</v>
      </c>
      <c r="M75">
        <f t="shared" si="9"/>
        <v>82.683948155215333</v>
      </c>
      <c r="N75">
        <f>O75*$W$7*$W$8/$U$8</f>
        <v>4.7702178301900263E-3</v>
      </c>
      <c r="O75">
        <f>$W$2*I75/0.409</f>
        <v>8.1755367314803661E+17</v>
      </c>
      <c r="P75">
        <f>N75*$U$9</f>
        <v>0.11257714079248463</v>
      </c>
      <c r="Q75">
        <f>(1-N75)*$U$9</f>
        <v>23.487422859207516</v>
      </c>
      <c r="R75">
        <f>$U$5*10^5*(I75/$U$3)*(F75/(51.9+273))/133</f>
        <v>3.1233992645510353</v>
      </c>
    </row>
    <row r="76" spans="1:18" x14ac:dyDescent="0.35">
      <c r="A76" s="3"/>
      <c r="B76" s="2">
        <v>0.38137731481481479</v>
      </c>
      <c r="C76">
        <v>94.5</v>
      </c>
      <c r="D76">
        <v>21.9</v>
      </c>
      <c r="E76">
        <f t="shared" si="5"/>
        <v>0.27210884353741499</v>
      </c>
      <c r="F76">
        <f t="shared" si="6"/>
        <v>367.5</v>
      </c>
      <c r="G76" t="s">
        <v>76</v>
      </c>
      <c r="H76">
        <v>311</v>
      </c>
      <c r="I76">
        <f t="shared" si="7"/>
        <v>0.311</v>
      </c>
      <c r="J76">
        <f>$U$4*I76*10^(-6)</f>
        <v>3.6075999999999999E-3</v>
      </c>
      <c r="K76">
        <f>J76/($U$7*(D76+273))</f>
        <v>8.8647097271981171E+17</v>
      </c>
      <c r="L76">
        <f t="shared" si="8"/>
        <v>-29.966945849534355</v>
      </c>
      <c r="M76">
        <f t="shared" si="9"/>
        <v>82.652049552399973</v>
      </c>
      <c r="N76">
        <f>O76*$W$7*$W$8/$U$8</f>
        <v>4.6947396999655003E-3</v>
      </c>
      <c r="O76">
        <f>$W$2*I76/0.409</f>
        <v>8.0461769730708672E+17</v>
      </c>
      <c r="P76">
        <f>N76*$U$9</f>
        <v>0.11079585691918581</v>
      </c>
      <c r="Q76">
        <f>(1-N76)*$U$9</f>
        <v>23.489204143080816</v>
      </c>
      <c r="R76">
        <f>$U$5*10^5*(I76/$U$3)*(F76/(51.9+273))/133</f>
        <v>3.0681343247314961</v>
      </c>
    </row>
    <row r="77" spans="1:18" x14ac:dyDescent="0.35">
      <c r="A77" s="3"/>
      <c r="B77" s="2">
        <v>0.38138888888888883</v>
      </c>
      <c r="C77">
        <v>94.5</v>
      </c>
      <c r="D77">
        <v>22</v>
      </c>
      <c r="E77">
        <f t="shared" si="5"/>
        <v>0.27210884353741499</v>
      </c>
      <c r="F77">
        <f t="shared" si="6"/>
        <v>367.5</v>
      </c>
      <c r="G77" t="s">
        <v>77</v>
      </c>
      <c r="H77">
        <v>306</v>
      </c>
      <c r="I77">
        <f t="shared" si="7"/>
        <v>0.30599999999999999</v>
      </c>
      <c r="J77">
        <f>$U$4*I77*10^(-6)</f>
        <v>3.5495999999999995E-3</v>
      </c>
      <c r="K77">
        <f>J77/($U$7*(D77+273))</f>
        <v>8.7192336035372122E+17</v>
      </c>
      <c r="L77">
        <f t="shared" si="8"/>
        <v>-29.99936146998806</v>
      </c>
      <c r="M77">
        <f t="shared" si="9"/>
        <v>82.618955850909089</v>
      </c>
      <c r="N77">
        <f>O77*$W$7*$W$8/$U$8</f>
        <v>4.6192615697409753E-3</v>
      </c>
      <c r="O77">
        <f>$W$2*I77/0.409</f>
        <v>7.9168172146613683E+17</v>
      </c>
      <c r="P77">
        <f>N77*$U$9</f>
        <v>0.10901457304588702</v>
      </c>
      <c r="Q77">
        <f>(1-N77)*$U$9</f>
        <v>23.490985426954115</v>
      </c>
      <c r="R77">
        <f>$U$5*10^5*(I77/$U$3)*(F77/(51.9+273))/133</f>
        <v>3.0188074063274533</v>
      </c>
    </row>
    <row r="78" spans="1:18" x14ac:dyDescent="0.35">
      <c r="A78" s="3"/>
      <c r="B78" s="2">
        <v>0.38140046296296298</v>
      </c>
      <c r="C78">
        <v>94.5</v>
      </c>
      <c r="D78">
        <v>22</v>
      </c>
      <c r="E78">
        <f t="shared" si="5"/>
        <v>0.27210884353741499</v>
      </c>
      <c r="F78">
        <f t="shared" si="6"/>
        <v>367.5</v>
      </c>
      <c r="G78" t="s">
        <v>78</v>
      </c>
      <c r="H78">
        <v>301</v>
      </c>
      <c r="I78">
        <f t="shared" si="7"/>
        <v>0.30099999999999999</v>
      </c>
      <c r="J78">
        <f>$U$4*I78*10^(-6)</f>
        <v>3.4915999999999997E-3</v>
      </c>
      <c r="K78">
        <f>J78/($U$7*(D78+273))</f>
        <v>8.5767624662245133E+17</v>
      </c>
      <c r="L78">
        <f t="shared" si="8"/>
        <v>-30.03231114439507</v>
      </c>
      <c r="M78">
        <f t="shared" si="9"/>
        <v>82.586006176502082</v>
      </c>
      <c r="N78">
        <f>O78*$W$7*$W$8/$U$8</f>
        <v>4.5437834395164493E-3</v>
      </c>
      <c r="O78">
        <f>$W$2*I78/0.409</f>
        <v>7.7874574562518682E+17</v>
      </c>
      <c r="P78">
        <f>N78*$U$9</f>
        <v>0.1072332891725882</v>
      </c>
      <c r="Q78">
        <f>(1-N78)*$U$9</f>
        <v>23.492766710827414</v>
      </c>
      <c r="R78">
        <f>$U$5*10^5*(I78/$U$3)*(F78/(51.9+273))/133</f>
        <v>2.9694804879234096</v>
      </c>
    </row>
    <row r="79" spans="1:18" x14ac:dyDescent="0.35">
      <c r="A79" s="3"/>
      <c r="B79" s="2">
        <v>0.38141203703703702</v>
      </c>
      <c r="C79">
        <v>94</v>
      </c>
      <c r="D79">
        <v>22</v>
      </c>
      <c r="E79">
        <f t="shared" si="5"/>
        <v>0.27247956403269757</v>
      </c>
      <c r="F79">
        <f t="shared" si="6"/>
        <v>367</v>
      </c>
      <c r="G79" t="s">
        <v>79</v>
      </c>
      <c r="H79">
        <v>296</v>
      </c>
      <c r="I79">
        <f t="shared" si="7"/>
        <v>0.29599999999999999</v>
      </c>
      <c r="J79">
        <f>$U$4*I79*10^(-6)</f>
        <v>3.4335999999999998E-3</v>
      </c>
      <c r="K79">
        <f>J79/($U$7*(D79+273))</f>
        <v>8.4342913289118144E+17</v>
      </c>
      <c r="L79">
        <f t="shared" si="8"/>
        <v>-30.065812765244701</v>
      </c>
      <c r="M79">
        <f t="shared" si="9"/>
        <v>82.552504555652447</v>
      </c>
      <c r="N79">
        <f>O79*$W$7*$W$8/$U$8</f>
        <v>4.4683053092919225E-3</v>
      </c>
      <c r="O79">
        <f>$W$2*I79/0.409</f>
        <v>7.658097697842368E+17</v>
      </c>
      <c r="P79">
        <f>N79*$U$9</f>
        <v>0.10545200529928937</v>
      </c>
      <c r="Q79">
        <f>(1-N79)*$U$9</f>
        <v>23.494547994700714</v>
      </c>
      <c r="R79">
        <f>$U$5*10^5*(I79/$U$3)*(F79/(51.9+273))/133</f>
        <v>2.9161805714655982</v>
      </c>
    </row>
    <row r="80" spans="1:18" x14ac:dyDescent="0.35">
      <c r="A80" s="3"/>
      <c r="B80" s="2">
        <v>0.38142361111111112</v>
      </c>
      <c r="C80">
        <v>94</v>
      </c>
      <c r="D80">
        <v>22</v>
      </c>
      <c r="E80">
        <f t="shared" si="5"/>
        <v>0.27247956403269757</v>
      </c>
      <c r="F80">
        <f t="shared" si="6"/>
        <v>367</v>
      </c>
      <c r="G80" t="s">
        <v>80</v>
      </c>
      <c r="H80">
        <v>291</v>
      </c>
      <c r="I80">
        <f t="shared" si="7"/>
        <v>0.29099999999999998</v>
      </c>
      <c r="J80">
        <f>$U$4*I80*10^(-6)</f>
        <v>3.3755999999999999E-3</v>
      </c>
      <c r="K80">
        <f>J80/($U$7*(D80+273))</f>
        <v>8.2918201915991142E+17</v>
      </c>
      <c r="L80">
        <f t="shared" si="8"/>
        <v>-30.099885139549837</v>
      </c>
      <c r="M80">
        <f t="shared" si="9"/>
        <v>82.518432181347308</v>
      </c>
      <c r="N80">
        <f>O80*$W$7*$W$8/$U$8</f>
        <v>4.3928271790673965E-3</v>
      </c>
      <c r="O80">
        <f>$W$2*I80/0.409</f>
        <v>7.5287379394328678E+17</v>
      </c>
      <c r="P80">
        <f>N80*$U$9</f>
        <v>0.10367072142599057</v>
      </c>
      <c r="Q80">
        <f>(1-N80)*$U$9</f>
        <v>23.496329278574009</v>
      </c>
      <c r="R80">
        <f>$U$5*10^5*(I80/$U$3)*(F80/(51.9+273))/133</f>
        <v>2.8669207645151658</v>
      </c>
    </row>
    <row r="81" spans="1:18" x14ac:dyDescent="0.35">
      <c r="A81" s="3"/>
      <c r="B81" s="2">
        <v>0.38143518518518515</v>
      </c>
      <c r="C81">
        <v>94</v>
      </c>
      <c r="D81">
        <v>22</v>
      </c>
      <c r="E81">
        <f t="shared" si="5"/>
        <v>0.27247956403269757</v>
      </c>
      <c r="F81">
        <f t="shared" si="6"/>
        <v>367</v>
      </c>
      <c r="G81" t="s">
        <v>81</v>
      </c>
      <c r="H81">
        <v>288</v>
      </c>
      <c r="I81">
        <f t="shared" si="7"/>
        <v>0.28799999999999998</v>
      </c>
      <c r="J81">
        <f>$U$4*I81*10^(-6)</f>
        <v>3.3407999999999997E-3</v>
      </c>
      <c r="K81">
        <f>J81/($U$7*(D81+273))</f>
        <v>8.2063375092114944E+17</v>
      </c>
      <c r="L81">
        <f t="shared" si="8"/>
        <v>-30.12061071362093</v>
      </c>
      <c r="M81">
        <f t="shared" si="9"/>
        <v>82.497706607276214</v>
      </c>
      <c r="N81">
        <f>O81*$W$7*$W$8/$U$8</f>
        <v>4.347540300932682E-3</v>
      </c>
      <c r="O81">
        <f>$W$2*I81/0.409</f>
        <v>7.4511220843871693E+17</v>
      </c>
      <c r="P81">
        <f>N81*$U$9</f>
        <v>0.1026019511020113</v>
      </c>
      <c r="Q81">
        <f>(1-N81)*$U$9</f>
        <v>23.497398048897992</v>
      </c>
      <c r="R81">
        <f>$U$5*10^5*(I81/$U$3)*(F81/(51.9+273))/133</f>
        <v>2.8373648803449067</v>
      </c>
    </row>
    <row r="82" spans="1:18" x14ac:dyDescent="0.35">
      <c r="A82" s="3"/>
      <c r="B82" s="2">
        <v>0.38144675925925925</v>
      </c>
      <c r="C82">
        <v>93.4</v>
      </c>
      <c r="D82">
        <v>22</v>
      </c>
      <c r="E82">
        <f t="shared" si="5"/>
        <v>0.27292576419213976</v>
      </c>
      <c r="F82">
        <f t="shared" si="6"/>
        <v>366.4</v>
      </c>
      <c r="G82" t="s">
        <v>82</v>
      </c>
      <c r="H82">
        <v>284</v>
      </c>
      <c r="I82">
        <f t="shared" si="7"/>
        <v>0.28399999999999997</v>
      </c>
      <c r="J82">
        <f>$U$4*I82*10^(-6)</f>
        <v>3.2943999999999994E-3</v>
      </c>
      <c r="K82">
        <f>J82/($U$7*(D82+273))</f>
        <v>8.0923605993613338E+17</v>
      </c>
      <c r="L82">
        <f t="shared" si="8"/>
        <v>-30.14858319757041</v>
      </c>
      <c r="M82">
        <f t="shared" si="9"/>
        <v>82.469734123326731</v>
      </c>
      <c r="N82">
        <f>O82*$W$7*$W$8/$U$8</f>
        <v>4.2871577967530609E-3</v>
      </c>
      <c r="O82">
        <f>$W$2*I82/0.409</f>
        <v>7.3476342776595686E+17</v>
      </c>
      <c r="P82">
        <f>N82*$U$9</f>
        <v>0.10117692400337225</v>
      </c>
      <c r="Q82">
        <f>(1-N82)*$U$9</f>
        <v>23.498823075996629</v>
      </c>
      <c r="R82">
        <f>$U$5*10^5*(I82/$U$3)*(F82/(51.9+273))/133</f>
        <v>2.7933827181064386</v>
      </c>
    </row>
    <row r="83" spans="1:18" x14ac:dyDescent="0.35">
      <c r="A83" s="3"/>
      <c r="B83" s="2">
        <v>0.38145833333333329</v>
      </c>
      <c r="C83">
        <v>93.4</v>
      </c>
      <c r="D83">
        <v>22</v>
      </c>
      <c r="E83">
        <f t="shared" si="5"/>
        <v>0.27292576419213976</v>
      </c>
      <c r="F83">
        <f t="shared" si="6"/>
        <v>366.4</v>
      </c>
      <c r="G83" t="s">
        <v>83</v>
      </c>
      <c r="H83">
        <v>279</v>
      </c>
      <c r="I83">
        <f t="shared" si="7"/>
        <v>0.27900000000000003</v>
      </c>
      <c r="J83">
        <f>$U$4*I83*10^(-6)</f>
        <v>3.2364E-3</v>
      </c>
      <c r="K83">
        <f>J83/($U$7*(D83+273))</f>
        <v>7.9498894620486362E+17</v>
      </c>
      <c r="L83">
        <f t="shared" si="8"/>
        <v>-30.18410811025009</v>
      </c>
      <c r="M83">
        <f t="shared" si="9"/>
        <v>82.434209210647055</v>
      </c>
      <c r="N83">
        <f>O83*$W$7*$W$8/$U$8</f>
        <v>4.2116796665285366E-3</v>
      </c>
      <c r="O83">
        <f>$W$2*I83/0.409</f>
        <v>7.218274519250071E+17</v>
      </c>
      <c r="P83">
        <f>N83*$U$9</f>
        <v>9.9395640130073473E-2</v>
      </c>
      <c r="Q83">
        <f>(1-N83)*$U$9</f>
        <v>23.500604359869929</v>
      </c>
      <c r="R83">
        <f>$U$5*10^5*(I83/$U$3)*(F83/(51.9+273))/133</f>
        <v>2.7442034449003398</v>
      </c>
    </row>
    <row r="84" spans="1:18" x14ac:dyDescent="0.35">
      <c r="A84" s="3"/>
      <c r="B84" s="2">
        <v>0.38146990740740744</v>
      </c>
      <c r="C84">
        <v>93.4</v>
      </c>
      <c r="D84">
        <v>22</v>
      </c>
      <c r="E84">
        <f t="shared" si="5"/>
        <v>0.27292576419213976</v>
      </c>
      <c r="F84">
        <f t="shared" si="6"/>
        <v>366.4</v>
      </c>
      <c r="G84" t="s">
        <v>84</v>
      </c>
      <c r="H84">
        <v>275</v>
      </c>
      <c r="I84">
        <f t="shared" si="7"/>
        <v>0.27500000000000002</v>
      </c>
      <c r="J84">
        <f>$U$4*I84*10^(-6)</f>
        <v>3.1900000000000001E-3</v>
      </c>
      <c r="K84">
        <f>J84/($U$7*(D84+273))</f>
        <v>7.8359125521984768E+17</v>
      </c>
      <c r="L84">
        <f t="shared" si="8"/>
        <v>-30.212989478559681</v>
      </c>
      <c r="M84">
        <f t="shared" si="9"/>
        <v>82.405327842337471</v>
      </c>
      <c r="N84">
        <f>O84*$W$7*$W$8/$U$8</f>
        <v>4.1512971623489155E-3</v>
      </c>
      <c r="O84">
        <f>$W$2*I84/0.409</f>
        <v>7.1147867125224717E+17</v>
      </c>
      <c r="P84">
        <f>N84*$U$9</f>
        <v>9.7970613031434409E-2</v>
      </c>
      <c r="Q84">
        <f>(1-N84)*$U$9</f>
        <v>23.502029386968566</v>
      </c>
      <c r="R84">
        <f>$U$5*10^5*(I84/$U$3)*(F84/(51.9+273))/133</f>
        <v>2.7048600263354601</v>
      </c>
    </row>
    <row r="85" spans="1:18" x14ac:dyDescent="0.35">
      <c r="A85" s="3"/>
      <c r="B85" s="2">
        <v>0.38148148148148148</v>
      </c>
      <c r="C85">
        <v>93.4</v>
      </c>
      <c r="D85">
        <v>22</v>
      </c>
      <c r="E85">
        <f t="shared" si="5"/>
        <v>0.27292576419213976</v>
      </c>
      <c r="F85">
        <f t="shared" si="6"/>
        <v>366.4</v>
      </c>
      <c r="G85" t="s">
        <v>85</v>
      </c>
      <c r="H85">
        <v>271</v>
      </c>
      <c r="I85">
        <f t="shared" si="7"/>
        <v>0.27100000000000002</v>
      </c>
      <c r="J85">
        <f>$U$4*I85*10^(-6)</f>
        <v>3.1436000000000003E-3</v>
      </c>
      <c r="K85">
        <f>J85/($U$7*(D85+273))</f>
        <v>7.7219356423483174E+17</v>
      </c>
      <c r="L85">
        <f t="shared" si="8"/>
        <v>-30.242294032133419</v>
      </c>
      <c r="M85">
        <f t="shared" si="9"/>
        <v>82.376023288763733</v>
      </c>
      <c r="N85">
        <f>O85*$W$7*$W$8/$U$8</f>
        <v>4.0909146581692953E-3</v>
      </c>
      <c r="O85">
        <f>$W$2*I85/0.409</f>
        <v>7.0112989057948723E+17</v>
      </c>
      <c r="P85">
        <f>N85*$U$9</f>
        <v>9.6545585932795372E-2</v>
      </c>
      <c r="Q85">
        <f>(1-N85)*$U$9</f>
        <v>23.503454414067207</v>
      </c>
      <c r="R85">
        <f>$U$5*10^5*(I85/$U$3)*(F85/(51.9+273))/133</f>
        <v>2.6655166077705812</v>
      </c>
    </row>
    <row r="86" spans="1:18" x14ac:dyDescent="0.35">
      <c r="A86" s="3"/>
      <c r="B86" s="2">
        <v>0.38149305555555557</v>
      </c>
      <c r="C86">
        <v>92.9</v>
      </c>
      <c r="D86">
        <v>22</v>
      </c>
      <c r="E86">
        <f t="shared" si="5"/>
        <v>0.27329871549603718</v>
      </c>
      <c r="F86">
        <f t="shared" si="6"/>
        <v>365.9</v>
      </c>
      <c r="G86" t="s">
        <v>86</v>
      </c>
      <c r="H86">
        <v>267</v>
      </c>
      <c r="I86">
        <f t="shared" si="7"/>
        <v>0.26700000000000002</v>
      </c>
      <c r="J86">
        <f>$U$4*I86*10^(-6)</f>
        <v>3.0972E-3</v>
      </c>
      <c r="K86">
        <f>J86/($U$7*(D86+273))</f>
        <v>7.6079587324981568E+17</v>
      </c>
      <c r="L86">
        <f t="shared" si="8"/>
        <v>-30.272034357092323</v>
      </c>
      <c r="M86">
        <f t="shared" si="9"/>
        <v>82.346282963804825</v>
      </c>
      <c r="N86">
        <f>O86*$W$7*$W$8/$U$8</f>
        <v>4.030532153989675E-3</v>
      </c>
      <c r="O86">
        <f>$W$2*I86/0.409</f>
        <v>6.907811099067273E+17</v>
      </c>
      <c r="P86">
        <f>N86*$U$9</f>
        <v>9.5120558834156335E-2</v>
      </c>
      <c r="Q86">
        <f>(1-N86)*$U$9</f>
        <v>23.504879441165848</v>
      </c>
      <c r="R86">
        <f>$U$5*10^5*(I86/$U$3)*(F86/(51.9+273))/133</f>
        <v>2.6225894375828767</v>
      </c>
    </row>
    <row r="87" spans="1:18" x14ac:dyDescent="0.35">
      <c r="A87" s="3"/>
      <c r="B87" s="2">
        <v>0.38150462962962961</v>
      </c>
      <c r="C87">
        <v>92.9</v>
      </c>
      <c r="D87">
        <v>22</v>
      </c>
      <c r="E87">
        <f t="shared" si="5"/>
        <v>0.27329871549603718</v>
      </c>
      <c r="F87">
        <f t="shared" si="6"/>
        <v>365.9</v>
      </c>
      <c r="G87" t="s">
        <v>87</v>
      </c>
      <c r="H87">
        <v>263</v>
      </c>
      <c r="I87">
        <f t="shared" si="7"/>
        <v>0.26300000000000001</v>
      </c>
      <c r="J87">
        <f>$U$4*I87*10^(-6)</f>
        <v>3.0508000000000002E-3</v>
      </c>
      <c r="K87">
        <f>J87/($U$7*(D87+273))</f>
        <v>7.4939818226479974E+17</v>
      </c>
      <c r="L87">
        <f t="shared" si="8"/>
        <v>-30.302223609537293</v>
      </c>
      <c r="M87">
        <f t="shared" si="9"/>
        <v>82.316093711359855</v>
      </c>
      <c r="N87">
        <f>O87*$W$7*$W$8/$U$8</f>
        <v>3.9701496498100539E-3</v>
      </c>
      <c r="O87">
        <f>$W$2*I87/0.409</f>
        <v>6.8043232923396723E+17</v>
      </c>
      <c r="P87">
        <f>N87*$U$9</f>
        <v>9.3695531735517285E-2</v>
      </c>
      <c r="Q87">
        <f>(1-N87)*$U$9</f>
        <v>23.506304468264485</v>
      </c>
      <c r="R87">
        <f>$U$5*10^5*(I87/$U$3)*(F87/(51.9+273))/133</f>
        <v>2.5832997081808857</v>
      </c>
    </row>
    <row r="88" spans="1:18" x14ac:dyDescent="0.35">
      <c r="A88" s="3"/>
      <c r="B88" s="2">
        <v>0.3815162037037037</v>
      </c>
      <c r="C88">
        <v>92.9</v>
      </c>
      <c r="D88">
        <v>22</v>
      </c>
      <c r="E88">
        <f t="shared" si="5"/>
        <v>0.27329871549603718</v>
      </c>
      <c r="F88">
        <f t="shared" si="6"/>
        <v>365.9</v>
      </c>
      <c r="G88" t="s">
        <v>88</v>
      </c>
      <c r="H88">
        <v>259</v>
      </c>
      <c r="I88">
        <f t="shared" si="7"/>
        <v>0.25900000000000001</v>
      </c>
      <c r="J88">
        <f>$U$4*I88*10^(-6)</f>
        <v>3.0044E-3</v>
      </c>
      <c r="K88">
        <f>J88/($U$7*(D88+273))</f>
        <v>7.3800049127978381E+17</v>
      </c>
      <c r="L88">
        <f t="shared" si="8"/>
        <v>-30.332875550493746</v>
      </c>
      <c r="M88">
        <f t="shared" si="9"/>
        <v>82.285441770403395</v>
      </c>
      <c r="N88">
        <f>O88*$W$7*$W$8/$U$8</f>
        <v>3.9097671456304328E-3</v>
      </c>
      <c r="O88">
        <f>$W$2*I88/0.409</f>
        <v>6.700835485612073E+17</v>
      </c>
      <c r="P88">
        <f>N88*$U$9</f>
        <v>9.227050463687822E-2</v>
      </c>
      <c r="Q88">
        <f>(1-N88)*$U$9</f>
        <v>23.507729495363122</v>
      </c>
      <c r="R88">
        <f>$U$5*10^5*(I88/$U$3)*(F88/(51.9+273))/133</f>
        <v>2.5440099787788952</v>
      </c>
    </row>
    <row r="89" spans="1:18" x14ac:dyDescent="0.35">
      <c r="A89" s="3"/>
      <c r="B89" s="2">
        <v>0.38152777777777774</v>
      </c>
      <c r="C89">
        <v>92.3</v>
      </c>
      <c r="D89">
        <v>22</v>
      </c>
      <c r="E89">
        <f t="shared" si="5"/>
        <v>0.27374760470845877</v>
      </c>
      <c r="F89">
        <f t="shared" si="6"/>
        <v>365.3</v>
      </c>
      <c r="G89" t="s">
        <v>89</v>
      </c>
      <c r="H89">
        <v>256</v>
      </c>
      <c r="I89">
        <f t="shared" si="7"/>
        <v>0.25600000000000001</v>
      </c>
      <c r="J89">
        <f>$U$4*I89*10^(-6)</f>
        <v>2.9695999999999998E-3</v>
      </c>
      <c r="K89">
        <f>J89/($U$7*(D89+273))</f>
        <v>7.294522230410217E+17</v>
      </c>
      <c r="L89">
        <f t="shared" si="8"/>
        <v>-30.356176784933698</v>
      </c>
      <c r="M89">
        <f t="shared" si="9"/>
        <v>82.262140535963454</v>
      </c>
      <c r="N89">
        <f>O89*$W$7*$W$8/$U$8</f>
        <v>3.8644802674957174E-3</v>
      </c>
      <c r="O89">
        <f>$W$2*I89/0.409</f>
        <v>6.6232196305663731E+17</v>
      </c>
      <c r="P89">
        <f>N89*$U$9</f>
        <v>9.1201734312898936E-2</v>
      </c>
      <c r="Q89">
        <f>(1-N89)*$U$9</f>
        <v>23.508798265687101</v>
      </c>
      <c r="R89">
        <f>$U$5*10^5*(I89/$U$3)*(F89/(51.9+273))/133</f>
        <v>2.5104193540175461</v>
      </c>
    </row>
    <row r="90" spans="1:18" x14ac:dyDescent="0.35">
      <c r="A90" s="3"/>
      <c r="B90" s="2">
        <v>0.38153935185185189</v>
      </c>
      <c r="C90">
        <v>92.3</v>
      </c>
      <c r="D90">
        <v>22</v>
      </c>
      <c r="E90">
        <f t="shared" si="5"/>
        <v>0.27374760470845877</v>
      </c>
      <c r="F90">
        <f t="shared" si="6"/>
        <v>365.3</v>
      </c>
      <c r="G90" t="s">
        <v>90</v>
      </c>
      <c r="H90">
        <v>252</v>
      </c>
      <c r="I90">
        <f t="shared" si="7"/>
        <v>0.252</v>
      </c>
      <c r="J90">
        <f>$U$4*I90*10^(-6)</f>
        <v>2.9231999999999995E-3</v>
      </c>
      <c r="K90">
        <f>J90/($U$7*(D90+273))</f>
        <v>7.1805453205600576E+17</v>
      </c>
      <c r="L90">
        <f t="shared" si="8"/>
        <v>-30.387673498869976</v>
      </c>
      <c r="M90">
        <f t="shared" si="9"/>
        <v>82.230643822027176</v>
      </c>
      <c r="N90">
        <f>O90*$W$7*$W$8/$U$8</f>
        <v>3.8040977633160972E-3</v>
      </c>
      <c r="O90">
        <f>$W$2*I90/0.409</f>
        <v>6.5197318238387738E+17</v>
      </c>
      <c r="P90">
        <f>N90*$U$9</f>
        <v>8.9776707214259899E-2</v>
      </c>
      <c r="Q90">
        <f>(1-N90)*$U$9</f>
        <v>23.510223292785742</v>
      </c>
      <c r="R90">
        <f>$U$5*10^5*(I90/$U$3)*(F90/(51.9+273))/133</f>
        <v>2.4711940516110222</v>
      </c>
    </row>
    <row r="91" spans="1:18" x14ac:dyDescent="0.35">
      <c r="A91" s="3"/>
      <c r="B91" s="2">
        <v>0.38155092592592593</v>
      </c>
      <c r="C91">
        <v>92.3</v>
      </c>
      <c r="D91">
        <v>22</v>
      </c>
      <c r="E91">
        <f t="shared" si="5"/>
        <v>0.27374760470845877</v>
      </c>
      <c r="F91">
        <f t="shared" si="6"/>
        <v>365.3</v>
      </c>
      <c r="G91" t="s">
        <v>91</v>
      </c>
      <c r="H91">
        <v>249</v>
      </c>
      <c r="I91">
        <f t="shared" si="7"/>
        <v>0.249</v>
      </c>
      <c r="J91">
        <f>$U$4*I91*10^(-6)</f>
        <v>2.8884000000000002E-3</v>
      </c>
      <c r="K91">
        <f>J91/($U$7*(D91+273))</f>
        <v>7.095062638172439E+17</v>
      </c>
      <c r="L91">
        <f t="shared" si="8"/>
        <v>-30.411625880963406</v>
      </c>
      <c r="M91">
        <f t="shared" si="9"/>
        <v>82.206691439933735</v>
      </c>
      <c r="N91">
        <f>O91*$W$7*$W$8/$U$8</f>
        <v>3.7588108851813813E-3</v>
      </c>
      <c r="O91">
        <f>$W$2*I91/0.409</f>
        <v>6.4421159687930739E+17</v>
      </c>
      <c r="P91">
        <f>N91*$U$9</f>
        <v>8.87079368902806E-2</v>
      </c>
      <c r="Q91">
        <f>(1-N91)*$U$9</f>
        <v>23.511292063109721</v>
      </c>
      <c r="R91">
        <f>$U$5*10^5*(I91/$U$3)*(F91/(51.9+273))/133</f>
        <v>2.4417750748061295</v>
      </c>
    </row>
    <row r="92" spans="1:18" x14ac:dyDescent="0.35">
      <c r="A92" s="3"/>
      <c r="B92" s="2">
        <v>0.38156250000000003</v>
      </c>
      <c r="C92">
        <v>91.8</v>
      </c>
      <c r="D92">
        <v>22</v>
      </c>
      <c r="E92">
        <f t="shared" si="5"/>
        <v>0.27412280701754382</v>
      </c>
      <c r="F92">
        <f t="shared" si="6"/>
        <v>364.8</v>
      </c>
      <c r="G92" t="s">
        <v>92</v>
      </c>
      <c r="H92">
        <v>245</v>
      </c>
      <c r="I92">
        <f t="shared" si="7"/>
        <v>0.245</v>
      </c>
      <c r="J92">
        <f>$U$4*I92*10^(-6)</f>
        <v>2.8419999999999999E-3</v>
      </c>
      <c r="K92">
        <f>J92/($U$7*(D92+273))</f>
        <v>6.9810857283222784E+17</v>
      </c>
      <c r="L92">
        <f t="shared" si="8"/>
        <v>-30.444015252803368</v>
      </c>
      <c r="M92">
        <f t="shared" si="9"/>
        <v>82.17430206809378</v>
      </c>
      <c r="N92">
        <f>O92*$W$7*$W$8/$U$8</f>
        <v>3.6984283810017602E-3</v>
      </c>
      <c r="O92">
        <f>$W$2*I92/0.409</f>
        <v>6.3386281620654733E+17</v>
      </c>
      <c r="P92">
        <f>N92*$U$9</f>
        <v>8.728290979164155E-2</v>
      </c>
      <c r="Q92">
        <f>(1-N92)*$U$9</f>
        <v>23.512717090208358</v>
      </c>
      <c r="R92">
        <f>$U$5*10^5*(I92/$U$3)*(F92/(51.9+273))/133</f>
        <v>2.3992613111726691</v>
      </c>
    </row>
    <row r="93" spans="1:18" x14ac:dyDescent="0.35">
      <c r="A93" s="3"/>
      <c r="B93" s="2">
        <v>0.38157407407407407</v>
      </c>
      <c r="C93">
        <v>91.8</v>
      </c>
      <c r="D93">
        <v>22</v>
      </c>
      <c r="E93">
        <f t="shared" si="5"/>
        <v>0.27412280701754382</v>
      </c>
      <c r="F93">
        <f t="shared" si="6"/>
        <v>364.8</v>
      </c>
      <c r="G93" t="s">
        <v>93</v>
      </c>
      <c r="H93">
        <v>242</v>
      </c>
      <c r="I93">
        <f t="shared" si="7"/>
        <v>0.24199999999999999</v>
      </c>
      <c r="J93">
        <f>$U$4*I93*10^(-6)</f>
        <v>2.8071999999999997E-3</v>
      </c>
      <c r="K93">
        <f>J93/($U$7*(D93+273))</f>
        <v>6.8956030459346586E+17</v>
      </c>
      <c r="L93">
        <f t="shared" si="8"/>
        <v>-30.468656221579451</v>
      </c>
      <c r="M93">
        <f t="shared" si="9"/>
        <v>82.149661099317697</v>
      </c>
      <c r="N93">
        <f>O93*$W$7*$W$8/$U$8</f>
        <v>3.6531415028670453E-3</v>
      </c>
      <c r="O93">
        <f>$W$2*I93/0.409</f>
        <v>6.2610123070197734E+17</v>
      </c>
      <c r="P93">
        <f>N93*$U$9</f>
        <v>8.6214139467662279E-2</v>
      </c>
      <c r="Q93">
        <f>(1-N93)*$U$9</f>
        <v>23.513785860532341</v>
      </c>
      <c r="R93">
        <f>$U$5*10^5*(I93/$U$3)*(F93/(51.9+273))/133</f>
        <v>2.3698826012399419</v>
      </c>
    </row>
    <row r="94" spans="1:18" x14ac:dyDescent="0.35">
      <c r="A94" s="3"/>
      <c r="B94" s="2">
        <v>0.38158564814814816</v>
      </c>
      <c r="C94">
        <v>91.8</v>
      </c>
      <c r="D94">
        <v>22</v>
      </c>
      <c r="E94">
        <f t="shared" si="5"/>
        <v>0.27412280701754382</v>
      </c>
      <c r="F94">
        <f t="shared" si="6"/>
        <v>364.8</v>
      </c>
      <c r="G94" t="s">
        <v>94</v>
      </c>
      <c r="H94">
        <v>238</v>
      </c>
      <c r="I94">
        <f t="shared" si="7"/>
        <v>0.23799999999999999</v>
      </c>
      <c r="J94">
        <f>$U$4*I94*10^(-6)</f>
        <v>2.7607999999999995E-3</v>
      </c>
      <c r="K94">
        <f>J94/($U$7*(D94+273))</f>
        <v>6.7816261360844979E+17</v>
      </c>
      <c r="L94">
        <f t="shared" si="8"/>
        <v>-30.501990326549873</v>
      </c>
      <c r="M94">
        <f t="shared" si="9"/>
        <v>82.116326994347276</v>
      </c>
      <c r="N94">
        <f>O94*$W$7*$W$8/$U$8</f>
        <v>3.592758998687425E-3</v>
      </c>
      <c r="O94">
        <f>$W$2*I94/0.409</f>
        <v>6.1575245002921741E+17</v>
      </c>
      <c r="P94">
        <f>N94*$U$9</f>
        <v>8.4789112369023228E-2</v>
      </c>
      <c r="Q94">
        <f>(1-N94)*$U$9</f>
        <v>23.515210887630978</v>
      </c>
      <c r="R94">
        <f>$U$5*10^5*(I94/$U$3)*(F94/(51.9+273))/133</f>
        <v>2.3307109879963068</v>
      </c>
    </row>
    <row r="95" spans="1:18" x14ac:dyDescent="0.35">
      <c r="A95" s="3"/>
      <c r="B95" s="2">
        <v>0.3815972222222222</v>
      </c>
      <c r="C95">
        <v>91.2</v>
      </c>
      <c r="D95">
        <v>22</v>
      </c>
      <c r="E95">
        <f t="shared" si="5"/>
        <v>0.27457440966501923</v>
      </c>
      <c r="F95">
        <f t="shared" si="6"/>
        <v>364.2</v>
      </c>
      <c r="G95" t="s">
        <v>95</v>
      </c>
      <c r="H95">
        <v>235</v>
      </c>
      <c r="I95">
        <f t="shared" si="7"/>
        <v>0.23499999999999999</v>
      </c>
      <c r="J95">
        <f>$U$4*I95*10^(-6)</f>
        <v>2.7259999999999997E-3</v>
      </c>
      <c r="K95">
        <f>J95/($U$7*(D95+273))</f>
        <v>6.6961434536968794E+17</v>
      </c>
      <c r="L95">
        <f t="shared" si="8"/>
        <v>-30.527360645604503</v>
      </c>
      <c r="M95">
        <f t="shared" si="9"/>
        <v>82.090956675292645</v>
      </c>
      <c r="N95">
        <f>O95*$W$7*$W$8/$U$8</f>
        <v>3.5474721205527083E-3</v>
      </c>
      <c r="O95">
        <f>$W$2*I95/0.409</f>
        <v>6.0799086452464742E+17</v>
      </c>
      <c r="P95">
        <f>N95*$U$9</f>
        <v>8.3720342045043916E-2</v>
      </c>
      <c r="Q95">
        <f>(1-N95)*$U$9</f>
        <v>23.516279657954957</v>
      </c>
      <c r="R95">
        <f>$U$5*10^5*(I95/$U$3)*(F95/(51.9+273))/133</f>
        <v>2.2975471920799224</v>
      </c>
    </row>
    <row r="96" spans="1:18" x14ac:dyDescent="0.35">
      <c r="A96" s="3"/>
      <c r="B96" s="2">
        <v>0.38160879629629635</v>
      </c>
      <c r="C96">
        <v>91.2</v>
      </c>
      <c r="D96">
        <v>22</v>
      </c>
      <c r="E96">
        <f t="shared" si="5"/>
        <v>0.27457440966501923</v>
      </c>
      <c r="F96">
        <f t="shared" si="6"/>
        <v>364.2</v>
      </c>
      <c r="G96" t="s">
        <v>96</v>
      </c>
      <c r="H96">
        <v>232</v>
      </c>
      <c r="I96">
        <f t="shared" si="7"/>
        <v>0.23200000000000001</v>
      </c>
      <c r="J96">
        <f>$U$4*I96*10^(-6)</f>
        <v>2.6912000000000004E-3</v>
      </c>
      <c r="K96">
        <f>J96/($U$7*(D96+273))</f>
        <v>6.6106607713092608E+17</v>
      </c>
      <c r="L96">
        <f t="shared" si="8"/>
        <v>-30.553056930560203</v>
      </c>
      <c r="M96">
        <f t="shared" si="9"/>
        <v>82.065260390336945</v>
      </c>
      <c r="N96">
        <f>O96*$W$7*$W$8/$U$8</f>
        <v>3.5021852424179938E-3</v>
      </c>
      <c r="O96">
        <f>$W$2*I96/0.409</f>
        <v>6.0022927902007757E+17</v>
      </c>
      <c r="P96">
        <f>N96*$U$9</f>
        <v>8.2651571721064659E-2</v>
      </c>
      <c r="Q96">
        <f>(1-N96)*$U$9</f>
        <v>23.517348428278936</v>
      </c>
      <c r="R96">
        <f>$U$5*10^5*(I96/$U$3)*(F96/(51.9+273))/133</f>
        <v>2.2682168023937961</v>
      </c>
    </row>
    <row r="97" spans="1:18" x14ac:dyDescent="0.35">
      <c r="A97" s="3"/>
      <c r="B97" s="2">
        <v>0.38162037037037039</v>
      </c>
      <c r="C97">
        <v>91.2</v>
      </c>
      <c r="D97">
        <v>22</v>
      </c>
      <c r="E97">
        <f t="shared" si="5"/>
        <v>0.27457440966501923</v>
      </c>
      <c r="F97">
        <f t="shared" si="6"/>
        <v>364.2</v>
      </c>
      <c r="G97" t="s">
        <v>97</v>
      </c>
      <c r="H97">
        <v>228</v>
      </c>
      <c r="I97">
        <f t="shared" si="7"/>
        <v>0.22800000000000001</v>
      </c>
      <c r="J97">
        <f>$U$4*I97*10^(-6)</f>
        <v>2.6448000000000001E-3</v>
      </c>
      <c r="K97">
        <f>J97/($U$7*(D97+273))</f>
        <v>6.4966838614591002E+17</v>
      </c>
      <c r="L97">
        <f t="shared" si="8"/>
        <v>-30.587840415983941</v>
      </c>
      <c r="M97">
        <f t="shared" si="9"/>
        <v>82.030476904913201</v>
      </c>
      <c r="N97">
        <f>O97*$W$7*$W$8/$U$8</f>
        <v>3.441802738238374E-3</v>
      </c>
      <c r="O97">
        <f>$W$2*I97/0.409</f>
        <v>5.8988049834731763E+17</v>
      </c>
      <c r="P97">
        <f>N97*$U$9</f>
        <v>8.1226544622425637E-2</v>
      </c>
      <c r="Q97">
        <f>(1-N97)*$U$9</f>
        <v>23.518773455377577</v>
      </c>
      <c r="R97">
        <f>$U$5*10^5*(I97/$U$3)*(F97/(51.9+273))/133</f>
        <v>2.2291096161456267</v>
      </c>
    </row>
    <row r="98" spans="1:18" x14ac:dyDescent="0.35">
      <c r="A98" s="3"/>
      <c r="B98" s="2">
        <v>0.38163194444444448</v>
      </c>
      <c r="C98">
        <v>90.6</v>
      </c>
      <c r="D98">
        <v>22</v>
      </c>
      <c r="E98">
        <f t="shared" si="5"/>
        <v>0.27502750275027499</v>
      </c>
      <c r="F98">
        <f t="shared" si="6"/>
        <v>363.6</v>
      </c>
      <c r="G98" t="s">
        <v>98</v>
      </c>
      <c r="H98">
        <v>227</v>
      </c>
      <c r="I98">
        <f t="shared" si="7"/>
        <v>0.22700000000000001</v>
      </c>
      <c r="J98">
        <f>$U$4*I98*10^(-6)</f>
        <v>2.6332E-3</v>
      </c>
      <c r="K98">
        <f>J98/($U$7*(D98+273))</f>
        <v>6.4681896339965606E+17</v>
      </c>
      <c r="L98">
        <f t="shared" si="8"/>
        <v>-30.596631638930017</v>
      </c>
      <c r="M98">
        <f t="shared" si="9"/>
        <v>82.021685681967128</v>
      </c>
      <c r="N98">
        <f>O98*$W$7*$W$8/$U$8</f>
        <v>3.4267071121934682E-3</v>
      </c>
      <c r="O98">
        <f>$W$2*I98/0.409</f>
        <v>5.8729330317912755E+17</v>
      </c>
      <c r="P98">
        <f>N98*$U$9</f>
        <v>8.0870287847765857E-2</v>
      </c>
      <c r="Q98">
        <f>(1-N98)*$U$9</f>
        <v>23.519129712152235</v>
      </c>
      <c r="R98">
        <f>$U$5*10^5*(I98/$U$3)*(F98/(51.9+273))/133</f>
        <v>2.2156765875908611</v>
      </c>
    </row>
    <row r="99" spans="1:18" x14ac:dyDescent="0.35">
      <c r="A99" s="3"/>
      <c r="B99" s="2">
        <v>0.38164351851851852</v>
      </c>
      <c r="C99">
        <v>90.6</v>
      </c>
      <c r="D99">
        <v>22</v>
      </c>
      <c r="E99">
        <f t="shared" si="5"/>
        <v>0.27502750275027499</v>
      </c>
      <c r="F99">
        <f t="shared" si="6"/>
        <v>363.6</v>
      </c>
      <c r="G99" t="s">
        <v>99</v>
      </c>
      <c r="H99">
        <v>224</v>
      </c>
      <c r="I99">
        <f t="shared" si="7"/>
        <v>0.224</v>
      </c>
      <c r="J99">
        <f>$U$4*I99*10^(-6)</f>
        <v>2.5983999999999998E-3</v>
      </c>
      <c r="K99">
        <f>J99/($U$7*(D99+273))</f>
        <v>6.3827069516089408E+17</v>
      </c>
      <c r="L99">
        <f t="shared" si="8"/>
        <v>-30.623239570182744</v>
      </c>
      <c r="M99">
        <f t="shared" si="9"/>
        <v>81.995077750714401</v>
      </c>
      <c r="N99">
        <f>O99*$W$7*$W$8/$U$8</f>
        <v>3.3814202340587524E-3</v>
      </c>
      <c r="O99">
        <f>$W$2*I99/0.409</f>
        <v>5.7953171767455757E+17</v>
      </c>
      <c r="P99">
        <f>N99*$U$9</f>
        <v>7.9801517523786558E-2</v>
      </c>
      <c r="Q99">
        <f>(1-N99)*$U$9</f>
        <v>23.520198482476214</v>
      </c>
      <c r="R99">
        <f>$U$5*10^5*(I99/$U$3)*(F99/(51.9+273))/133</f>
        <v>2.1863945181513347</v>
      </c>
    </row>
    <row r="100" spans="1:18" x14ac:dyDescent="0.35">
      <c r="A100" s="3"/>
      <c r="B100" s="2">
        <v>0.38165509259259256</v>
      </c>
      <c r="C100">
        <v>90.6</v>
      </c>
      <c r="D100">
        <v>22</v>
      </c>
      <c r="E100">
        <f t="shared" si="5"/>
        <v>0.27502750275027499</v>
      </c>
      <c r="F100">
        <f t="shared" si="6"/>
        <v>363.6</v>
      </c>
      <c r="G100" t="s">
        <v>100</v>
      </c>
      <c r="H100">
        <v>221</v>
      </c>
      <c r="I100">
        <f t="shared" si="7"/>
        <v>0.221</v>
      </c>
      <c r="J100">
        <f>$U$4*I100*10^(-6)</f>
        <v>2.5635999999999996E-3</v>
      </c>
      <c r="K100">
        <f>J100/($U$7*(D100+273))</f>
        <v>6.2972242692213197E+17</v>
      </c>
      <c r="L100">
        <f t="shared" si="8"/>
        <v>-30.650206270857318</v>
      </c>
      <c r="M100">
        <f t="shared" si="9"/>
        <v>81.968111050039823</v>
      </c>
      <c r="N100">
        <f>O100*$W$7*$W$8/$U$8</f>
        <v>3.336133355924037E-3</v>
      </c>
      <c r="O100">
        <f>$W$2*I100/0.409</f>
        <v>5.7177013216998765E+17</v>
      </c>
      <c r="P100">
        <f>N100*$U$9</f>
        <v>7.8732747199807274E-2</v>
      </c>
      <c r="Q100">
        <f>(1-N100)*$U$9</f>
        <v>23.521267252800193</v>
      </c>
      <c r="R100">
        <f>$U$5*10^5*(I100/$U$3)*(F100/(51.9+273))/133</f>
        <v>2.1571124487118074</v>
      </c>
    </row>
    <row r="101" spans="1:18" x14ac:dyDescent="0.35">
      <c r="A101" s="3"/>
      <c r="B101" s="2">
        <v>0.38166666666666665</v>
      </c>
      <c r="C101">
        <v>90.6</v>
      </c>
      <c r="D101">
        <v>22</v>
      </c>
      <c r="E101">
        <f t="shared" si="5"/>
        <v>0.27502750275027499</v>
      </c>
      <c r="F101">
        <f t="shared" si="6"/>
        <v>363.6</v>
      </c>
      <c r="G101" t="s">
        <v>101</v>
      </c>
      <c r="H101">
        <v>218</v>
      </c>
      <c r="I101">
        <f t="shared" si="7"/>
        <v>0.218</v>
      </c>
      <c r="J101">
        <f>$U$4*I101*10^(-6)</f>
        <v>2.5287999999999999E-3</v>
      </c>
      <c r="K101">
        <f>J101/($U$7*(D101+273))</f>
        <v>6.2117415868337011E+17</v>
      </c>
      <c r="L101">
        <f t="shared" si="8"/>
        <v>-30.677541548314643</v>
      </c>
      <c r="M101">
        <f t="shared" si="9"/>
        <v>81.940775772582498</v>
      </c>
      <c r="N101">
        <f>O101*$W$7*$W$8/$U$8</f>
        <v>3.290846477789322E-3</v>
      </c>
      <c r="O101">
        <f>$W$2*I101/0.409</f>
        <v>5.6400854666541766E+17</v>
      </c>
      <c r="P101">
        <f>N101*$U$9</f>
        <v>7.7663976875828003E-2</v>
      </c>
      <c r="Q101">
        <f>(1-N101)*$U$9</f>
        <v>23.522336023124172</v>
      </c>
      <c r="R101">
        <f>$U$5*10^5*(I101/$U$3)*(F101/(51.9+273))/133</f>
        <v>2.1278303792722806</v>
      </c>
    </row>
    <row r="102" spans="1:18" x14ac:dyDescent="0.35">
      <c r="A102" s="3"/>
      <c r="B102" s="2">
        <v>0.38167824074074069</v>
      </c>
      <c r="C102">
        <v>89.9</v>
      </c>
      <c r="D102">
        <v>22</v>
      </c>
      <c r="E102">
        <f t="shared" si="5"/>
        <v>0.27555800496004412</v>
      </c>
      <c r="F102">
        <f t="shared" si="6"/>
        <v>362.9</v>
      </c>
      <c r="G102" t="s">
        <v>102</v>
      </c>
      <c r="H102">
        <v>216</v>
      </c>
      <c r="I102">
        <f t="shared" si="7"/>
        <v>0.216</v>
      </c>
      <c r="J102">
        <f>$U$4*I102*10^(-6)</f>
        <v>2.5055999999999998E-3</v>
      </c>
      <c r="K102">
        <f>J102/($U$7*(D102+273))</f>
        <v>6.1547531319086208E+17</v>
      </c>
      <c r="L102">
        <f t="shared" si="8"/>
        <v>-30.695974858524494</v>
      </c>
      <c r="M102">
        <f t="shared" si="9"/>
        <v>81.922342462372654</v>
      </c>
      <c r="N102">
        <f>O102*$W$7*$W$8/$U$8</f>
        <v>3.2606552256995115E-3</v>
      </c>
      <c r="O102">
        <f>$W$2*I102/0.409</f>
        <v>5.588341563290377E+17</v>
      </c>
      <c r="P102">
        <f>N102*$U$9</f>
        <v>7.6951463326508471E-2</v>
      </c>
      <c r="Q102">
        <f>(1-N102)*$U$9</f>
        <v>23.523048536673492</v>
      </c>
      <c r="R102">
        <f>$U$5*10^5*(I102/$U$3)*(F102/(51.9+273))/133</f>
        <v>2.1042500989315394</v>
      </c>
    </row>
    <row r="103" spans="1:18" x14ac:dyDescent="0.35">
      <c r="A103" s="3"/>
      <c r="B103" s="2">
        <v>0.38168981481481484</v>
      </c>
      <c r="C103">
        <v>89.9</v>
      </c>
      <c r="D103">
        <v>22</v>
      </c>
      <c r="E103">
        <f t="shared" si="5"/>
        <v>0.27555800496004412</v>
      </c>
      <c r="F103">
        <f t="shared" si="6"/>
        <v>362.9</v>
      </c>
      <c r="G103" t="s">
        <v>103</v>
      </c>
      <c r="H103">
        <v>212</v>
      </c>
      <c r="I103">
        <f t="shared" si="7"/>
        <v>0.21199999999999999</v>
      </c>
      <c r="J103">
        <f>$U$4*I103*10^(-6)</f>
        <v>2.4591999999999995E-3</v>
      </c>
      <c r="K103">
        <f>J103/($U$7*(D103+273))</f>
        <v>6.0407762220584602E+17</v>
      </c>
      <c r="L103">
        <f t="shared" si="8"/>
        <v>-30.733359124548798</v>
      </c>
      <c r="M103">
        <f t="shared" si="9"/>
        <v>81.88495819634835</v>
      </c>
      <c r="N103">
        <f>O103*$W$7*$W$8/$U$8</f>
        <v>3.2002727215198908E-3</v>
      </c>
      <c r="O103">
        <f>$W$2*I103/0.409</f>
        <v>5.484853756562777E+17</v>
      </c>
      <c r="P103">
        <f>N103*$U$9</f>
        <v>7.5526436227869434E-2</v>
      </c>
      <c r="Q103">
        <f>(1-N103)*$U$9</f>
        <v>23.524473563772133</v>
      </c>
      <c r="R103">
        <f>$U$5*10^5*(I103/$U$3)*(F103/(51.9+273))/133</f>
        <v>2.0652825045068814</v>
      </c>
    </row>
    <row r="104" spans="1:18" x14ac:dyDescent="0.35">
      <c r="A104" s="3"/>
      <c r="B104" s="2">
        <v>0.38170138888888888</v>
      </c>
      <c r="C104">
        <v>89.9</v>
      </c>
      <c r="D104">
        <v>22</v>
      </c>
      <c r="E104">
        <f t="shared" si="5"/>
        <v>0.27555800496004412</v>
      </c>
      <c r="F104">
        <f t="shared" si="6"/>
        <v>362.9</v>
      </c>
      <c r="G104" t="s">
        <v>104</v>
      </c>
      <c r="H104">
        <v>210</v>
      </c>
      <c r="I104">
        <f t="shared" si="7"/>
        <v>0.21</v>
      </c>
      <c r="J104">
        <f>$U$4*I104*10^(-6)</f>
        <v>2.4359999999999998E-3</v>
      </c>
      <c r="K104">
        <f>J104/($U$7*(D104+273))</f>
        <v>5.9837877671333811E+17</v>
      </c>
      <c r="L104">
        <f t="shared" si="8"/>
        <v>-30.752316612457886</v>
      </c>
      <c r="M104">
        <f t="shared" si="9"/>
        <v>81.866000708439259</v>
      </c>
      <c r="N104">
        <f>O104*$W$7*$W$8/$U$8</f>
        <v>3.1700814694300807E-3</v>
      </c>
      <c r="O104">
        <f>$W$2*I104/0.409</f>
        <v>5.4331098531989779E+17</v>
      </c>
      <c r="P104">
        <f>N104*$U$9</f>
        <v>7.4813922678549902E-2</v>
      </c>
      <c r="Q104">
        <f>(1-N104)*$U$9</f>
        <v>23.52518607732145</v>
      </c>
      <c r="R104">
        <f>$U$5*10^5*(I104/$U$3)*(F104/(51.9+273))/133</f>
        <v>2.0457987072945518</v>
      </c>
    </row>
    <row r="105" spans="1:18" x14ac:dyDescent="0.35">
      <c r="A105" s="3"/>
      <c r="B105" s="2">
        <v>0.38171296296296298</v>
      </c>
      <c r="C105">
        <v>89.4</v>
      </c>
      <c r="D105">
        <v>22</v>
      </c>
      <c r="E105">
        <f t="shared" si="5"/>
        <v>0.27593818984547464</v>
      </c>
      <c r="F105">
        <f t="shared" si="6"/>
        <v>362.4</v>
      </c>
      <c r="G105" t="s">
        <v>105</v>
      </c>
      <c r="H105">
        <v>207</v>
      </c>
      <c r="I105">
        <f t="shared" si="7"/>
        <v>0.20699999999999999</v>
      </c>
      <c r="J105">
        <f>$U$4*I105*10^(-6)</f>
        <v>2.4011999999999996E-3</v>
      </c>
      <c r="K105">
        <f>J105/($U$7*(D105+273))</f>
        <v>5.8983050847457613E+17</v>
      </c>
      <c r="L105">
        <f t="shared" si="8"/>
        <v>-30.781094087362085</v>
      </c>
      <c r="M105">
        <f t="shared" si="9"/>
        <v>81.837223233535056</v>
      </c>
      <c r="N105">
        <f>O105*$W$7*$W$8/$U$8</f>
        <v>3.1247945912953657E-3</v>
      </c>
      <c r="O105">
        <f>$W$2*I105/0.409</f>
        <v>5.3554939981532781E+17</v>
      </c>
      <c r="P105">
        <f>N105*$U$9</f>
        <v>7.3745152354570631E-2</v>
      </c>
      <c r="Q105">
        <f>(1-N105)*$U$9</f>
        <v>23.526254847645433</v>
      </c>
      <c r="R105">
        <f>$U$5*10^5*(I105/$U$3)*(F105/(51.9+273))/133</f>
        <v>2.0137945972965654</v>
      </c>
    </row>
    <row r="106" spans="1:18" x14ac:dyDescent="0.35">
      <c r="A106" s="3"/>
      <c r="B106" s="2">
        <v>0.38172453703703701</v>
      </c>
      <c r="C106">
        <v>89.4</v>
      </c>
      <c r="D106">
        <v>22</v>
      </c>
      <c r="E106">
        <f t="shared" si="5"/>
        <v>0.27593818984547464</v>
      </c>
      <c r="F106">
        <f t="shared" si="6"/>
        <v>362.4</v>
      </c>
      <c r="G106" t="s">
        <v>106</v>
      </c>
      <c r="H106">
        <v>204</v>
      </c>
      <c r="I106">
        <f t="shared" si="7"/>
        <v>0.20399999999999999</v>
      </c>
      <c r="J106">
        <f>$U$4*I106*10^(-6)</f>
        <v>2.3663999999999994E-3</v>
      </c>
      <c r="K106">
        <f>J106/($U$7*(D106+273))</f>
        <v>5.8128224023581414E+17</v>
      </c>
      <c r="L106">
        <f t="shared" si="8"/>
        <v>-30.810291686204391</v>
      </c>
      <c r="M106">
        <f t="shared" si="9"/>
        <v>81.808025634692754</v>
      </c>
      <c r="N106">
        <f>O106*$W$7*$W$8/$U$8</f>
        <v>3.0795077131606499E-3</v>
      </c>
      <c r="O106">
        <f>$W$2*I106/0.409</f>
        <v>5.2778781431075782E+17</v>
      </c>
      <c r="P106">
        <f>N106*$U$9</f>
        <v>7.2676382030591347E-2</v>
      </c>
      <c r="Q106">
        <f>(1-N106)*$U$9</f>
        <v>23.527323617969408</v>
      </c>
      <c r="R106">
        <f>$U$5*10^5*(I106/$U$3)*(F106/(51.9+273))/133</f>
        <v>1.9846091683502383</v>
      </c>
    </row>
    <row r="107" spans="1:18" x14ac:dyDescent="0.35">
      <c r="A107" s="3"/>
      <c r="B107" s="2">
        <v>0.38173611111111111</v>
      </c>
      <c r="C107">
        <v>89.4</v>
      </c>
      <c r="D107">
        <v>22</v>
      </c>
      <c r="E107">
        <f t="shared" si="5"/>
        <v>0.27593818984547464</v>
      </c>
      <c r="F107">
        <f t="shared" si="6"/>
        <v>362.4</v>
      </c>
      <c r="G107" t="s">
        <v>107</v>
      </c>
      <c r="H107">
        <v>202</v>
      </c>
      <c r="I107">
        <f t="shared" si="7"/>
        <v>0.20200000000000001</v>
      </c>
      <c r="J107">
        <f>$U$4*I107*10^(-6)</f>
        <v>2.3432000000000001E-3</v>
      </c>
      <c r="K107">
        <f>J107/($U$7*(D107+273))</f>
        <v>5.755833947433063E+17</v>
      </c>
      <c r="L107">
        <f t="shared" si="8"/>
        <v>-30.829996279090413</v>
      </c>
      <c r="M107">
        <f t="shared" si="9"/>
        <v>81.788321041806739</v>
      </c>
      <c r="N107">
        <f>O107*$W$7*$W$8/$U$8</f>
        <v>3.0493164610708398E-3</v>
      </c>
      <c r="O107">
        <f>$W$2*I107/0.409</f>
        <v>5.2261342397437792E+17</v>
      </c>
      <c r="P107">
        <f>N107*$U$9</f>
        <v>7.1963868481271828E-2</v>
      </c>
      <c r="Q107">
        <f>(1-N107)*$U$9</f>
        <v>23.528036131518729</v>
      </c>
      <c r="R107">
        <f>$U$5*10^5*(I107/$U$3)*(F107/(51.9+273))/133</f>
        <v>1.9651522157193537</v>
      </c>
    </row>
    <row r="108" spans="1:18" x14ac:dyDescent="0.35">
      <c r="A108" s="3"/>
      <c r="B108" s="2">
        <v>0.38174768518518515</v>
      </c>
      <c r="C108">
        <v>88.8</v>
      </c>
      <c r="D108">
        <v>22</v>
      </c>
      <c r="E108">
        <f t="shared" si="5"/>
        <v>0.2763957987838585</v>
      </c>
      <c r="F108">
        <f t="shared" si="6"/>
        <v>361.8</v>
      </c>
      <c r="G108" t="s">
        <v>108</v>
      </c>
      <c r="H108">
        <v>201</v>
      </c>
      <c r="I108">
        <f t="shared" si="7"/>
        <v>0.20100000000000001</v>
      </c>
      <c r="J108">
        <f>$U$4*I108*10^(-6)</f>
        <v>2.3316000000000001E-3</v>
      </c>
      <c r="K108">
        <f>J108/($U$7*(D108+273))</f>
        <v>5.7273397199705229E+17</v>
      </c>
      <c r="L108">
        <f t="shared" si="8"/>
        <v>-30.839921857774669</v>
      </c>
      <c r="M108">
        <f t="shared" si="9"/>
        <v>81.778395463122479</v>
      </c>
      <c r="N108">
        <f>O108*$W$7*$W$8/$U$8</f>
        <v>3.0342208350259349E-3</v>
      </c>
      <c r="O108">
        <f>$W$2*I108/0.409</f>
        <v>5.200262288061879E+17</v>
      </c>
      <c r="P108">
        <f>N108*$U$9</f>
        <v>7.1607611706612062E-2</v>
      </c>
      <c r="Q108">
        <f>(1-N108)*$U$9</f>
        <v>23.528392388293391</v>
      </c>
      <c r="R108">
        <f>$U$5*10^5*(I108/$U$3)*(F108/(51.9+273))/133</f>
        <v>1.9521862828817198</v>
      </c>
    </row>
    <row r="109" spans="1:18" x14ac:dyDescent="0.35">
      <c r="A109" s="3"/>
      <c r="B109" s="2">
        <v>0.3817592592592593</v>
      </c>
      <c r="C109">
        <v>88.8</v>
      </c>
      <c r="D109">
        <v>22</v>
      </c>
      <c r="E109">
        <f t="shared" si="5"/>
        <v>0.2763957987838585</v>
      </c>
      <c r="F109">
        <f t="shared" si="6"/>
        <v>361.8</v>
      </c>
      <c r="G109" t="s">
        <v>109</v>
      </c>
      <c r="H109">
        <v>198</v>
      </c>
      <c r="I109">
        <f t="shared" si="7"/>
        <v>0.19800000000000001</v>
      </c>
      <c r="J109">
        <f>$U$4*I109*10^(-6)</f>
        <v>2.2967999999999999E-3</v>
      </c>
      <c r="K109">
        <f>J109/($U$7*(D109+273))</f>
        <v>5.6418570375829024E+17</v>
      </c>
      <c r="L109">
        <f t="shared" si="8"/>
        <v>-30.869997612503752</v>
      </c>
      <c r="M109">
        <f t="shared" si="9"/>
        <v>81.748319708393396</v>
      </c>
      <c r="N109">
        <f>O109*$W$7*$W$8/$U$8</f>
        <v>2.9889339568912186E-3</v>
      </c>
      <c r="O109">
        <f>$W$2*I109/0.409</f>
        <v>5.1226464330161792E+17</v>
      </c>
      <c r="P109">
        <f>N109*$U$9</f>
        <v>7.0538841382632764E-2</v>
      </c>
      <c r="Q109">
        <f>(1-N109)*$U$9</f>
        <v>23.529461158617369</v>
      </c>
      <c r="R109">
        <f>$U$5*10^5*(I109/$U$3)*(F109/(51.9+273))/133</f>
        <v>1.9230491741819924</v>
      </c>
    </row>
    <row r="110" spans="1:18" x14ac:dyDescent="0.35">
      <c r="A110" s="3"/>
      <c r="B110" s="2">
        <v>0.38177083333333334</v>
      </c>
      <c r="C110">
        <v>88.8</v>
      </c>
      <c r="D110">
        <v>22</v>
      </c>
      <c r="E110">
        <f t="shared" si="5"/>
        <v>0.2763957987838585</v>
      </c>
      <c r="F110">
        <f t="shared" si="6"/>
        <v>361.8</v>
      </c>
      <c r="G110" t="s">
        <v>110</v>
      </c>
      <c r="H110">
        <v>196</v>
      </c>
      <c r="I110">
        <f t="shared" si="7"/>
        <v>0.19600000000000001</v>
      </c>
      <c r="J110">
        <f>$U$4*I110*10^(-6)</f>
        <v>2.2735999999999998E-3</v>
      </c>
      <c r="K110">
        <f>J110/($U$7*(D110+273))</f>
        <v>5.5848685826578227E+17</v>
      </c>
      <c r="L110">
        <f t="shared" si="8"/>
        <v>-30.890302355431789</v>
      </c>
      <c r="M110">
        <f t="shared" si="9"/>
        <v>81.728014965465363</v>
      </c>
      <c r="N110">
        <f>O110*$W$7*$W$8/$U$8</f>
        <v>2.9587427048014085E-3</v>
      </c>
      <c r="O110">
        <f>$W$2*I110/0.409</f>
        <v>5.0709025296523795E+17</v>
      </c>
      <c r="P110">
        <f>N110*$U$9</f>
        <v>6.9826327833313245E-2</v>
      </c>
      <c r="Q110">
        <f>(1-N110)*$U$9</f>
        <v>23.530173672166686</v>
      </c>
      <c r="R110">
        <f>$U$5*10^5*(I110/$U$3)*(F110/(51.9+273))/133</f>
        <v>1.9036244350488409</v>
      </c>
    </row>
    <row r="111" spans="1:18" x14ac:dyDescent="0.35">
      <c r="A111" s="3"/>
      <c r="B111" s="2">
        <v>0.38178240740740743</v>
      </c>
      <c r="C111">
        <v>88.2</v>
      </c>
      <c r="D111">
        <v>22</v>
      </c>
      <c r="E111">
        <f t="shared" si="5"/>
        <v>0.27685492801771872</v>
      </c>
      <c r="F111">
        <f t="shared" si="6"/>
        <v>361.2</v>
      </c>
      <c r="G111" t="s">
        <v>111</v>
      </c>
      <c r="H111">
        <v>193</v>
      </c>
      <c r="I111">
        <f t="shared" si="7"/>
        <v>0.193</v>
      </c>
      <c r="J111">
        <f>$U$4*I111*10^(-6)</f>
        <v>2.2388E-3</v>
      </c>
      <c r="K111">
        <f>J111/($U$7*(D111+273))</f>
        <v>5.4993859002702035E+17</v>
      </c>
      <c r="L111">
        <f t="shared" si="8"/>
        <v>-30.92115129608305</v>
      </c>
      <c r="M111">
        <f t="shared" si="9"/>
        <v>81.697166024814095</v>
      </c>
      <c r="N111">
        <f>O111*$W$7*$W$8/$U$8</f>
        <v>2.9134558266666931E-3</v>
      </c>
      <c r="O111">
        <f>$W$2*I111/0.409</f>
        <v>4.9932866746066797E+17</v>
      </c>
      <c r="P111">
        <f>N111*$U$9</f>
        <v>6.8757557509333961E-2</v>
      </c>
      <c r="Q111">
        <f>(1-N111)*$U$9</f>
        <v>23.531242442490669</v>
      </c>
      <c r="R111">
        <f>$U$5*10^5*(I111/$U$3)*(F111/(51.9+273))/133</f>
        <v>1.871378723817855</v>
      </c>
    </row>
    <row r="112" spans="1:18" x14ac:dyDescent="0.35">
      <c r="A112" s="3"/>
      <c r="B112" s="2">
        <v>0.38179398148148147</v>
      </c>
      <c r="C112">
        <v>88.2</v>
      </c>
      <c r="D112">
        <v>22</v>
      </c>
      <c r="E112">
        <f t="shared" si="5"/>
        <v>0.27685492801771872</v>
      </c>
      <c r="F112">
        <f t="shared" si="6"/>
        <v>361.2</v>
      </c>
      <c r="G112" t="s">
        <v>112</v>
      </c>
      <c r="H112">
        <v>192</v>
      </c>
      <c r="I112">
        <f t="shared" si="7"/>
        <v>0.192</v>
      </c>
      <c r="J112">
        <f>$U$4*I112*10^(-6)</f>
        <v>2.2272000000000004E-3</v>
      </c>
      <c r="K112">
        <f>J112/($U$7*(D112+273))</f>
        <v>5.4708916728076646E+17</v>
      </c>
      <c r="L112">
        <f t="shared" si="8"/>
        <v>-30.931540929837258</v>
      </c>
      <c r="M112">
        <f t="shared" si="9"/>
        <v>81.686776391059894</v>
      </c>
      <c r="N112">
        <f>O112*$W$7*$W$8/$U$8</f>
        <v>2.8983602006217883E-3</v>
      </c>
      <c r="O112">
        <f>$W$2*I112/0.409</f>
        <v>4.9674147229247802E+17</v>
      </c>
      <c r="P112">
        <f>N112*$U$9</f>
        <v>6.8401300734674209E-2</v>
      </c>
      <c r="Q112">
        <f>(1-N112)*$U$9</f>
        <v>23.531598699265327</v>
      </c>
      <c r="R112">
        <f>$U$5*10^5*(I112/$U$3)*(F112/(51.9+273))/133</f>
        <v>1.8616824610001459</v>
      </c>
    </row>
    <row r="113" spans="1:18" x14ac:dyDescent="0.35">
      <c r="A113" s="3"/>
      <c r="B113" s="2">
        <v>0.38180555555555556</v>
      </c>
      <c r="C113">
        <v>88.2</v>
      </c>
      <c r="D113">
        <v>22</v>
      </c>
      <c r="E113">
        <f t="shared" si="5"/>
        <v>0.27685492801771872</v>
      </c>
      <c r="F113">
        <f t="shared" si="6"/>
        <v>361.2</v>
      </c>
      <c r="G113" t="s">
        <v>113</v>
      </c>
      <c r="H113">
        <v>190</v>
      </c>
      <c r="I113">
        <f t="shared" si="7"/>
        <v>0.19</v>
      </c>
      <c r="J113">
        <f>$U$4*I113*10^(-6)</f>
        <v>2.2039999999999998E-3</v>
      </c>
      <c r="K113">
        <f>J113/($U$7*(D113+273))</f>
        <v>5.413903217882583E+17</v>
      </c>
      <c r="L113">
        <f t="shared" si="8"/>
        <v>-30.95248352957185</v>
      </c>
      <c r="M113">
        <f t="shared" si="9"/>
        <v>81.665833791325298</v>
      </c>
      <c r="N113">
        <f>O113*$W$7*$W$8/$U$8</f>
        <v>2.8681689485319782E-3</v>
      </c>
      <c r="O113">
        <f>$W$2*I113/0.409</f>
        <v>4.9156708195609798E+17</v>
      </c>
      <c r="P113">
        <f>N113*$U$9</f>
        <v>6.768878718535469E-2</v>
      </c>
      <c r="Q113">
        <f>(1-N113)*$U$9</f>
        <v>23.532311212814648</v>
      </c>
      <c r="R113">
        <f>$U$5*10^5*(I113/$U$3)*(F113/(51.9+273))/133</f>
        <v>1.8422899353647275</v>
      </c>
    </row>
    <row r="114" spans="1:18" x14ac:dyDescent="0.35">
      <c r="A114" s="3"/>
      <c r="B114" s="2">
        <v>0.3818171296296296</v>
      </c>
      <c r="C114">
        <v>87.6</v>
      </c>
      <c r="D114">
        <v>22</v>
      </c>
      <c r="E114">
        <f t="shared" si="5"/>
        <v>0.27731558513588461</v>
      </c>
      <c r="F114">
        <f t="shared" si="6"/>
        <v>360.6</v>
      </c>
      <c r="G114" t="s">
        <v>114</v>
      </c>
      <c r="H114">
        <v>187</v>
      </c>
      <c r="I114">
        <f t="shared" si="7"/>
        <v>0.187</v>
      </c>
      <c r="J114">
        <f>$U$4*I114*10^(-6)</f>
        <v>2.1691999999999996E-3</v>
      </c>
      <c r="K114">
        <f>J114/($U$7*(D114+273))</f>
        <v>5.3284205354949632E+17</v>
      </c>
      <c r="L114">
        <f t="shared" si="8"/>
        <v>-30.984314440183649</v>
      </c>
      <c r="M114">
        <f t="shared" si="9"/>
        <v>81.634002880713496</v>
      </c>
      <c r="N114">
        <f>O114*$W$7*$W$8/$U$8</f>
        <v>2.8228820703972623E-3</v>
      </c>
      <c r="O114">
        <f>$W$2*I114/0.409</f>
        <v>4.83805496451528E+17</v>
      </c>
      <c r="P114">
        <f>N114*$U$9</f>
        <v>6.6620016861375392E-2</v>
      </c>
      <c r="Q114">
        <f>(1-N114)*$U$9</f>
        <v>23.533379983138627</v>
      </c>
      <c r="R114">
        <f>$U$5*10^5*(I114/$U$3)*(F114/(51.9+273))/133</f>
        <v>1.8101891848735412</v>
      </c>
    </row>
    <row r="115" spans="1:18" x14ac:dyDescent="0.35">
      <c r="A115" s="3"/>
      <c r="B115" s="2">
        <v>0.38182870370370375</v>
      </c>
      <c r="C115">
        <v>87.6</v>
      </c>
      <c r="D115">
        <v>22</v>
      </c>
      <c r="E115">
        <f t="shared" si="5"/>
        <v>0.27731558513588461</v>
      </c>
      <c r="F115">
        <f t="shared" si="6"/>
        <v>360.6</v>
      </c>
      <c r="G115" t="s">
        <v>115</v>
      </c>
      <c r="H115">
        <v>185</v>
      </c>
      <c r="I115">
        <f t="shared" si="7"/>
        <v>0.185</v>
      </c>
      <c r="J115">
        <f>$U$4*I115*10^(-6)</f>
        <v>2.1459999999999999E-3</v>
      </c>
      <c r="K115">
        <f>J115/($U$7*(D115+273))</f>
        <v>5.2714320805698842E+17</v>
      </c>
      <c r="L115">
        <f t="shared" si="8"/>
        <v>-31.005820023736174</v>
      </c>
      <c r="M115">
        <f t="shared" si="9"/>
        <v>81.612497297160971</v>
      </c>
      <c r="N115">
        <f>O115*$W$7*$W$8/$U$8</f>
        <v>2.7926908183074518E-3</v>
      </c>
      <c r="O115">
        <f>$W$2*I115/0.409</f>
        <v>4.7863110611514803E+17</v>
      </c>
      <c r="P115">
        <f>N115*$U$9</f>
        <v>6.590750331205586E-2</v>
      </c>
      <c r="Q115">
        <f>(1-N115)*$U$9</f>
        <v>23.534092496687947</v>
      </c>
      <c r="R115">
        <f>$U$5*10^5*(I115/$U$3)*(F115/(51.9+273))/133</f>
        <v>1.7908288727358563</v>
      </c>
    </row>
    <row r="116" spans="1:18" x14ac:dyDescent="0.35">
      <c r="A116" s="3"/>
      <c r="B116" s="2">
        <v>0.38184027777777779</v>
      </c>
      <c r="C116">
        <v>87.6</v>
      </c>
      <c r="D116">
        <v>22</v>
      </c>
      <c r="E116">
        <f t="shared" si="5"/>
        <v>0.27731558513588461</v>
      </c>
      <c r="F116">
        <f t="shared" si="6"/>
        <v>360.6</v>
      </c>
      <c r="G116" t="s">
        <v>116</v>
      </c>
      <c r="H116">
        <v>183</v>
      </c>
      <c r="I116">
        <f t="shared" si="7"/>
        <v>0.183</v>
      </c>
      <c r="J116">
        <f>$U$4*I116*10^(-6)</f>
        <v>2.1227999999999998E-3</v>
      </c>
      <c r="K116">
        <f>J116/($U$7*(D116+273))</f>
        <v>5.2144436256448038E+17</v>
      </c>
      <c r="L116">
        <f t="shared" si="8"/>
        <v>-31.027559368209982</v>
      </c>
      <c r="M116">
        <f t="shared" si="9"/>
        <v>81.59075795268717</v>
      </c>
      <c r="N116">
        <f>O116*$W$7*$W$8/$U$8</f>
        <v>2.7624995662176421E-3</v>
      </c>
      <c r="O116">
        <f>$W$2*I116/0.409</f>
        <v>4.7345671577876806E+17</v>
      </c>
      <c r="P116">
        <f>N116*$U$9</f>
        <v>6.5194989762736355E-2</v>
      </c>
      <c r="Q116">
        <f>(1-N116)*$U$9</f>
        <v>23.534805010237264</v>
      </c>
      <c r="R116">
        <f>$U$5*10^5*(I116/$U$3)*(F116/(51.9+273))/133</f>
        <v>1.7714685605981713</v>
      </c>
    </row>
    <row r="117" spans="1:18" x14ac:dyDescent="0.35">
      <c r="A117" s="3"/>
      <c r="B117" s="2">
        <v>0.38185185185185189</v>
      </c>
      <c r="C117">
        <v>87.6</v>
      </c>
      <c r="D117">
        <v>22</v>
      </c>
      <c r="E117">
        <f t="shared" si="5"/>
        <v>0.27731558513588461</v>
      </c>
      <c r="F117">
        <f t="shared" si="6"/>
        <v>360.6</v>
      </c>
      <c r="G117" t="s">
        <v>117</v>
      </c>
      <c r="H117">
        <v>181</v>
      </c>
      <c r="I117">
        <f t="shared" si="7"/>
        <v>0.18099999999999999</v>
      </c>
      <c r="J117">
        <f>$U$4*I117*10^(-6)</f>
        <v>2.0995999999999996E-3</v>
      </c>
      <c r="K117">
        <f>J117/($U$7*(D117+273))</f>
        <v>5.1574551707197235E+17</v>
      </c>
      <c r="L117">
        <f t="shared" si="8"/>
        <v>-31.049537611361171</v>
      </c>
      <c r="M117">
        <f t="shared" si="9"/>
        <v>81.568779709535974</v>
      </c>
      <c r="N117">
        <f>O117*$W$7*$W$8/$U$8</f>
        <v>2.7323083141278311E-3</v>
      </c>
      <c r="O117">
        <f>$W$2*I117/0.409</f>
        <v>4.6828232544238803E+17</v>
      </c>
      <c r="P117">
        <f>N117*$U$9</f>
        <v>6.4482476213416823E-2</v>
      </c>
      <c r="Q117">
        <f>(1-N117)*$U$9</f>
        <v>23.535517523786584</v>
      </c>
      <c r="R117">
        <f>$U$5*10^5*(I117/$U$3)*(F117/(51.9+273))/133</f>
        <v>1.7521082484604864</v>
      </c>
    </row>
    <row r="118" spans="1:18" x14ac:dyDescent="0.35">
      <c r="A118" s="3"/>
      <c r="B118" s="2">
        <v>0.38186342592592593</v>
      </c>
      <c r="C118">
        <v>87.1</v>
      </c>
      <c r="D118">
        <v>22</v>
      </c>
      <c r="E118">
        <f t="shared" si="5"/>
        <v>0.27770063871146899</v>
      </c>
      <c r="F118">
        <f t="shared" si="6"/>
        <v>360.1</v>
      </c>
      <c r="G118" t="s">
        <v>118</v>
      </c>
      <c r="H118">
        <v>180</v>
      </c>
      <c r="I118">
        <f t="shared" si="7"/>
        <v>0.18</v>
      </c>
      <c r="J118">
        <f>$U$4*I118*10^(-6)</f>
        <v>2.088E-3</v>
      </c>
      <c r="K118">
        <f>J118/($U$7*(D118+273))</f>
        <v>5.1289609432571846E+17</v>
      </c>
      <c r="L118">
        <f t="shared" si="8"/>
        <v>-31.0606179721124</v>
      </c>
      <c r="M118">
        <f t="shared" si="9"/>
        <v>81.557699348784752</v>
      </c>
      <c r="N118">
        <f>O118*$W$7*$W$8/$U$8</f>
        <v>2.7172126880829262E-3</v>
      </c>
      <c r="O118">
        <f>$W$2*I118/0.409</f>
        <v>4.6569513027419808E+17</v>
      </c>
      <c r="P118">
        <f>N118*$U$9</f>
        <v>6.4126219438757057E-2</v>
      </c>
      <c r="Q118">
        <f>(1-N118)*$U$9</f>
        <v>23.535873780561246</v>
      </c>
      <c r="R118">
        <f>$U$5*10^5*(I118/$U$3)*(F118/(51.9+273))/133</f>
        <v>1.7400120800616499</v>
      </c>
    </row>
    <row r="119" spans="1:18" x14ac:dyDescent="0.35">
      <c r="A119" s="3"/>
      <c r="B119" s="2">
        <v>0.38187499999999996</v>
      </c>
      <c r="C119">
        <v>87.1</v>
      </c>
      <c r="D119">
        <v>22</v>
      </c>
      <c r="E119">
        <f t="shared" si="5"/>
        <v>0.27770063871146899</v>
      </c>
      <c r="F119">
        <f t="shared" si="6"/>
        <v>360.1</v>
      </c>
      <c r="G119" t="s">
        <v>119</v>
      </c>
      <c r="H119">
        <v>178</v>
      </c>
      <c r="I119">
        <f t="shared" si="7"/>
        <v>0.17799999999999999</v>
      </c>
      <c r="J119">
        <f>$U$4*I119*10^(-6)</f>
        <v>2.0647999999999994E-3</v>
      </c>
      <c r="K119">
        <f>J119/($U$7*(D119+273))</f>
        <v>5.071972488332103E+17</v>
      </c>
      <c r="L119">
        <f t="shared" si="8"/>
        <v>-31.082964573308651</v>
      </c>
      <c r="M119">
        <f t="shared" si="9"/>
        <v>81.53535274758849</v>
      </c>
      <c r="N119">
        <f>O119*$W$7*$W$8/$U$8</f>
        <v>2.6870214359931161E-3</v>
      </c>
      <c r="O119">
        <f>$W$2*I119/0.409</f>
        <v>4.6052073993781811E+17</v>
      </c>
      <c r="P119">
        <f>N119*$U$9</f>
        <v>6.3413705889437538E-2</v>
      </c>
      <c r="Q119">
        <f>(1-N119)*$U$9</f>
        <v>23.536586294110563</v>
      </c>
      <c r="R119">
        <f>$U$5*10^5*(I119/$U$3)*(F119/(51.9+273))/133</f>
        <v>1.7206786125054094</v>
      </c>
    </row>
    <row r="120" spans="1:18" x14ac:dyDescent="0.35">
      <c r="A120" s="3"/>
      <c r="B120" s="2">
        <v>0.38188657407407406</v>
      </c>
      <c r="C120">
        <v>87.1</v>
      </c>
      <c r="D120">
        <v>22</v>
      </c>
      <c r="E120">
        <f t="shared" si="5"/>
        <v>0.27770063871146899</v>
      </c>
      <c r="F120">
        <f t="shared" si="6"/>
        <v>360.1</v>
      </c>
      <c r="G120" t="s">
        <v>120</v>
      </c>
      <c r="H120">
        <v>177</v>
      </c>
      <c r="I120">
        <f t="shared" si="7"/>
        <v>0.17699999999999999</v>
      </c>
      <c r="J120">
        <f>$U$4*I120*10^(-6)</f>
        <v>2.0531999999999998E-3</v>
      </c>
      <c r="K120">
        <f>J120/($U$7*(D120+273))</f>
        <v>5.0434782608695642E+17</v>
      </c>
      <c r="L120">
        <f t="shared" si="8"/>
        <v>-31.094232208745165</v>
      </c>
      <c r="M120">
        <f t="shared" si="9"/>
        <v>81.52408511215198</v>
      </c>
      <c r="N120">
        <f>O120*$W$7*$W$8/$U$8</f>
        <v>2.6719258099482108E-3</v>
      </c>
      <c r="O120">
        <f>$W$2*I120/0.409</f>
        <v>4.579335447696281E+17</v>
      </c>
      <c r="P120">
        <f>N120*$U$9</f>
        <v>6.3057449114777786E-2</v>
      </c>
      <c r="Q120">
        <f>(1-N120)*$U$9</f>
        <v>23.536942550885222</v>
      </c>
      <c r="R120">
        <f>$U$5*10^5*(I120/$U$3)*(F120/(51.9+273))/133</f>
        <v>1.711011878727289</v>
      </c>
    </row>
    <row r="121" spans="1:18" x14ac:dyDescent="0.35">
      <c r="A121" s="3"/>
      <c r="B121" s="2">
        <v>0.3818981481481481</v>
      </c>
      <c r="C121">
        <v>86.6</v>
      </c>
      <c r="D121">
        <v>22</v>
      </c>
      <c r="E121">
        <f t="shared" si="5"/>
        <v>0.27808676307007785</v>
      </c>
      <c r="F121">
        <f t="shared" si="6"/>
        <v>359.6</v>
      </c>
      <c r="G121" t="s">
        <v>121</v>
      </c>
      <c r="H121">
        <v>174</v>
      </c>
      <c r="I121">
        <f t="shared" si="7"/>
        <v>0.17399999999999999</v>
      </c>
      <c r="J121">
        <f>$U$4*I121*10^(-6)</f>
        <v>2.0183999999999996E-3</v>
      </c>
      <c r="K121">
        <f>J121/($U$7*(D121+273))</f>
        <v>4.9579955784819443E+17</v>
      </c>
      <c r="L121">
        <f t="shared" si="8"/>
        <v>-31.128421075463766</v>
      </c>
      <c r="M121">
        <f t="shared" si="9"/>
        <v>81.489896245433386</v>
      </c>
      <c r="N121">
        <f>O121*$W$7*$W$8/$U$8</f>
        <v>2.6266389318134954E-3</v>
      </c>
      <c r="O121">
        <f>$W$2*I121/0.409</f>
        <v>4.5017195926505811E+17</v>
      </c>
      <c r="P121">
        <f>N121*$U$9</f>
        <v>6.1988678790798495E-2</v>
      </c>
      <c r="Q121">
        <f>(1-N121)*$U$9</f>
        <v>23.538011321209204</v>
      </c>
      <c r="R121">
        <f>$U$5*10^5*(I121/$U$3)*(F121/(51.9+273))/133</f>
        <v>1.6796761988072675</v>
      </c>
    </row>
    <row r="122" spans="1:18" x14ac:dyDescent="0.35">
      <c r="A122" s="3"/>
      <c r="B122" s="2">
        <v>0.38190972222222225</v>
      </c>
      <c r="C122">
        <v>86.6</v>
      </c>
      <c r="D122">
        <v>22</v>
      </c>
      <c r="E122">
        <f t="shared" si="5"/>
        <v>0.27808676307007785</v>
      </c>
      <c r="F122">
        <f t="shared" si="6"/>
        <v>359.6</v>
      </c>
      <c r="G122" t="s">
        <v>122</v>
      </c>
      <c r="H122">
        <v>173</v>
      </c>
      <c r="I122">
        <f t="shared" si="7"/>
        <v>0.17299999999999999</v>
      </c>
      <c r="J122">
        <f>$U$4*I122*10^(-6)</f>
        <v>2.0068E-3</v>
      </c>
      <c r="K122">
        <f>J122/($U$7*(D122+273))</f>
        <v>4.9295013510194048E+17</v>
      </c>
      <c r="L122">
        <f t="shared" si="8"/>
        <v>-31.139948484897264</v>
      </c>
      <c r="M122">
        <f t="shared" si="9"/>
        <v>81.478368835999888</v>
      </c>
      <c r="N122">
        <f>O122*$W$7*$W$8/$U$8</f>
        <v>2.6115433057685897E-3</v>
      </c>
      <c r="O122">
        <f>$W$2*I122/0.409</f>
        <v>4.475847640968681E+17</v>
      </c>
      <c r="P122">
        <f>N122*$U$9</f>
        <v>6.1632422016138722E-2</v>
      </c>
      <c r="Q122">
        <f>(1-N122)*$U$9</f>
        <v>23.538367577983863</v>
      </c>
      <c r="R122">
        <f>$U$5*10^5*(I122/$U$3)*(F122/(51.9+273))/133</f>
        <v>1.6700228873198695</v>
      </c>
    </row>
    <row r="123" spans="1:18" x14ac:dyDescent="0.35">
      <c r="A123" s="3"/>
      <c r="B123" s="2">
        <v>0.38192129629629629</v>
      </c>
      <c r="C123">
        <v>86.6</v>
      </c>
      <c r="D123">
        <v>22</v>
      </c>
      <c r="E123">
        <f t="shared" si="5"/>
        <v>0.27808676307007785</v>
      </c>
      <c r="F123">
        <f t="shared" si="6"/>
        <v>359.6</v>
      </c>
      <c r="G123" t="s">
        <v>123</v>
      </c>
      <c r="H123">
        <v>171</v>
      </c>
      <c r="I123">
        <f t="shared" si="7"/>
        <v>0.17100000000000001</v>
      </c>
      <c r="J123">
        <f>$U$4*I123*10^(-6)</f>
        <v>1.9835999999999999E-3</v>
      </c>
      <c r="K123">
        <f>J123/($U$7*(D123+273))</f>
        <v>4.8725128960943251E+17</v>
      </c>
      <c r="L123">
        <f t="shared" si="8"/>
        <v>-31.163204560887504</v>
      </c>
      <c r="M123">
        <f t="shared" si="9"/>
        <v>81.455112760009641</v>
      </c>
      <c r="N123">
        <f>O123*$W$7*$W$8/$U$8</f>
        <v>2.5813520536787809E-3</v>
      </c>
      <c r="O123">
        <f>$W$2*I123/0.409</f>
        <v>4.4241037376048826E+17</v>
      </c>
      <c r="P123">
        <f>N123*$U$9</f>
        <v>6.0919908466819231E-2</v>
      </c>
      <c r="Q123">
        <f>(1-N123)*$U$9</f>
        <v>23.539080091533179</v>
      </c>
      <c r="R123">
        <f>$U$5*10^5*(I123/$U$3)*(F123/(51.9+273))/133</f>
        <v>1.6507162643450732</v>
      </c>
    </row>
    <row r="124" spans="1:18" x14ac:dyDescent="0.35">
      <c r="A124" s="3"/>
      <c r="B124" s="2">
        <v>0.38193287037037038</v>
      </c>
      <c r="C124">
        <v>86.1</v>
      </c>
      <c r="D124">
        <v>22</v>
      </c>
      <c r="E124">
        <f t="shared" si="5"/>
        <v>0.27847396268448898</v>
      </c>
      <c r="F124">
        <f t="shared" si="6"/>
        <v>359.1</v>
      </c>
      <c r="G124" t="s">
        <v>124</v>
      </c>
      <c r="H124">
        <v>170</v>
      </c>
      <c r="I124">
        <f t="shared" si="7"/>
        <v>0.17</v>
      </c>
      <c r="J124">
        <f>$U$4*I124*10^(-6)</f>
        <v>1.9720000000000002E-3</v>
      </c>
      <c r="K124">
        <f>J124/($U$7*(D124+273))</f>
        <v>4.8440186686317862E+17</v>
      </c>
      <c r="L124">
        <f t="shared" si="8"/>
        <v>-31.1749347997923</v>
      </c>
      <c r="M124">
        <f t="shared" si="9"/>
        <v>81.443382521104851</v>
      </c>
      <c r="N124">
        <f>O124*$W$7*$W$8/$U$8</f>
        <v>2.5662564276338752E-3</v>
      </c>
      <c r="O124">
        <f>$W$2*I124/0.409</f>
        <v>4.3982317859229818E+17</v>
      </c>
      <c r="P124">
        <f>N124*$U$9</f>
        <v>6.0563651692159458E-2</v>
      </c>
      <c r="Q124">
        <f>(1-N124)*$U$9</f>
        <v>23.539436348307841</v>
      </c>
      <c r="R124">
        <f>$U$5*10^5*(I124/$U$3)*(F124/(51.9+273))/133</f>
        <v>1.6387811634349034</v>
      </c>
    </row>
    <row r="125" spans="1:18" x14ac:dyDescent="0.35">
      <c r="A125" s="3"/>
      <c r="B125" s="2">
        <v>0.38194444444444442</v>
      </c>
      <c r="C125">
        <v>86.1</v>
      </c>
      <c r="D125">
        <v>22</v>
      </c>
      <c r="E125">
        <f t="shared" si="5"/>
        <v>0.27847396268448898</v>
      </c>
      <c r="F125">
        <f t="shared" si="6"/>
        <v>359.1</v>
      </c>
      <c r="G125" t="s">
        <v>125</v>
      </c>
      <c r="H125">
        <v>167</v>
      </c>
      <c r="I125">
        <f t="shared" si="7"/>
        <v>0.16700000000000001</v>
      </c>
      <c r="J125">
        <f>$U$4*I125*10^(-6)</f>
        <v>1.9372E-3</v>
      </c>
      <c r="K125">
        <f>J125/($U$7*(D125+273))</f>
        <v>4.7585359862441658E+17</v>
      </c>
      <c r="L125">
        <f t="shared" si="8"/>
        <v>-31.210544049059312</v>
      </c>
      <c r="M125">
        <f t="shared" si="9"/>
        <v>81.40777327183784</v>
      </c>
      <c r="N125">
        <f>O125*$W$7*$W$8/$U$8</f>
        <v>2.5209695494991589E-3</v>
      </c>
      <c r="O125">
        <f>$W$2*I125/0.409</f>
        <v>4.3206159308772819E+17</v>
      </c>
      <c r="P125">
        <f>N125*$U$9</f>
        <v>5.9494881368180152E-2</v>
      </c>
      <c r="Q125">
        <f>(1-N125)*$U$9</f>
        <v>23.54050511863182</v>
      </c>
      <c r="R125">
        <f>$U$5*10^5*(I125/$U$3)*(F125/(51.9+273))/133</f>
        <v>1.6098614958448754</v>
      </c>
    </row>
    <row r="126" spans="1:18" x14ac:dyDescent="0.35">
      <c r="A126" s="3"/>
      <c r="B126" s="2">
        <v>0.38195601851851851</v>
      </c>
      <c r="C126">
        <v>86.1</v>
      </c>
      <c r="D126">
        <v>22</v>
      </c>
      <c r="E126">
        <f t="shared" si="5"/>
        <v>0.27847396268448898</v>
      </c>
      <c r="F126">
        <f t="shared" si="6"/>
        <v>359.1</v>
      </c>
      <c r="G126" t="s">
        <v>126</v>
      </c>
      <c r="H126">
        <v>166</v>
      </c>
      <c r="I126">
        <f t="shared" si="7"/>
        <v>0.16600000000000001</v>
      </c>
      <c r="J126">
        <f>$U$4*I126*10^(-6)</f>
        <v>1.9256E-3</v>
      </c>
      <c r="K126">
        <f>J126/($U$7*(D126+273))</f>
        <v>4.7300417587816256E+17</v>
      </c>
      <c r="L126">
        <f t="shared" si="8"/>
        <v>-31.222556097179737</v>
      </c>
      <c r="M126">
        <f t="shared" si="9"/>
        <v>81.395761223717415</v>
      </c>
      <c r="N126">
        <f>O126*$W$7*$W$8/$U$8</f>
        <v>2.5058739234542545E-3</v>
      </c>
      <c r="O126">
        <f>$W$2*I126/0.409</f>
        <v>4.2947439791953824E+17</v>
      </c>
      <c r="P126">
        <f>N126*$U$9</f>
        <v>5.9138624593520407E-2</v>
      </c>
      <c r="Q126">
        <f>(1-N126)*$U$9</f>
        <v>23.540861375406482</v>
      </c>
      <c r="R126">
        <f>$U$5*10^5*(I126/$U$3)*(F126/(51.9+273))/133</f>
        <v>1.6002216066481996</v>
      </c>
    </row>
    <row r="127" spans="1:18" x14ac:dyDescent="0.35">
      <c r="A127" s="3"/>
      <c r="B127" s="2">
        <v>0.38196759259259255</v>
      </c>
      <c r="C127">
        <v>85.6</v>
      </c>
      <c r="D127">
        <v>22</v>
      </c>
      <c r="E127">
        <f t="shared" si="5"/>
        <v>0.2788622420524261</v>
      </c>
      <c r="F127">
        <f t="shared" si="6"/>
        <v>358.6</v>
      </c>
      <c r="G127" t="s">
        <v>127</v>
      </c>
      <c r="H127">
        <v>164</v>
      </c>
      <c r="I127">
        <f t="shared" si="7"/>
        <v>0.16400000000000001</v>
      </c>
      <c r="J127">
        <f>$U$4*I127*10^(-6)</f>
        <v>1.9024000000000001E-3</v>
      </c>
      <c r="K127">
        <f>J127/($U$7*(D127+273))</f>
        <v>4.6730533038565459E+17</v>
      </c>
      <c r="L127">
        <f t="shared" si="8"/>
        <v>-31.246798818244425</v>
      </c>
      <c r="M127">
        <f t="shared" si="9"/>
        <v>81.371518502652719</v>
      </c>
      <c r="N127">
        <f>O127*$W$7*$W$8/$U$8</f>
        <v>2.4756826713644444E-3</v>
      </c>
      <c r="O127">
        <f>$W$2*I127/0.409</f>
        <v>4.2430000758315827E+17</v>
      </c>
      <c r="P127">
        <f>N127*$U$9</f>
        <v>5.8426111044200889E-2</v>
      </c>
      <c r="Q127">
        <f>(1-N127)*$U$9</f>
        <v>23.541573888955799</v>
      </c>
      <c r="R127">
        <f>$U$5*10^5*(I127/$U$3)*(F127/(51.9+273))/133</f>
        <v>1.5787405725764088</v>
      </c>
    </row>
    <row r="128" spans="1:18" x14ac:dyDescent="0.35">
      <c r="A128" s="3"/>
      <c r="B128" s="2">
        <v>0.3819791666666667</v>
      </c>
      <c r="C128">
        <v>85.6</v>
      </c>
      <c r="D128">
        <v>22</v>
      </c>
      <c r="E128">
        <f t="shared" si="5"/>
        <v>0.2788622420524261</v>
      </c>
      <c r="F128">
        <f t="shared" si="6"/>
        <v>358.6</v>
      </c>
      <c r="G128" t="s">
        <v>128</v>
      </c>
      <c r="H128">
        <v>162</v>
      </c>
      <c r="I128">
        <f t="shared" si="7"/>
        <v>0.16200000000000001</v>
      </c>
      <c r="J128">
        <f>$U$4*I128*10^(-6)</f>
        <v>1.8791999999999999E-3</v>
      </c>
      <c r="K128">
        <f>J128/($U$7*(D128+273))</f>
        <v>4.6160648489314656E+17</v>
      </c>
      <c r="L128">
        <f t="shared" si="8"/>
        <v>-31.271339003428054</v>
      </c>
      <c r="M128">
        <f t="shared" si="9"/>
        <v>81.346978317469095</v>
      </c>
      <c r="N128">
        <f>O128*$W$7*$W$8/$U$8</f>
        <v>2.4454914192746338E-3</v>
      </c>
      <c r="O128">
        <f>$W$2*I128/0.409</f>
        <v>4.191256172467783E+17</v>
      </c>
      <c r="P128">
        <f>N128*$U$9</f>
        <v>5.7713597494881363E-2</v>
      </c>
      <c r="Q128">
        <f>(1-N128)*$U$9</f>
        <v>23.54228640250512</v>
      </c>
      <c r="R128">
        <f>$U$5*10^5*(I128/$U$3)*(F128/(51.9+273))/133</f>
        <v>1.5594876387645014</v>
      </c>
    </row>
    <row r="129" spans="1:18" x14ac:dyDescent="0.35">
      <c r="A129" s="3"/>
      <c r="B129" s="2">
        <v>0.38199074074074074</v>
      </c>
      <c r="C129">
        <v>85.6</v>
      </c>
      <c r="D129">
        <v>22</v>
      </c>
      <c r="E129">
        <f t="shared" si="5"/>
        <v>0.2788622420524261</v>
      </c>
      <c r="F129">
        <f t="shared" si="6"/>
        <v>358.6</v>
      </c>
      <c r="G129" t="s">
        <v>129</v>
      </c>
      <c r="H129">
        <v>161</v>
      </c>
      <c r="I129">
        <f t="shared" si="7"/>
        <v>0.161</v>
      </c>
      <c r="J129">
        <f>$U$4*I129*10^(-6)</f>
        <v>1.8676000000000001E-3</v>
      </c>
      <c r="K129">
        <f>J129/($U$7*(D129+273))</f>
        <v>4.5875706214689261E+17</v>
      </c>
      <c r="L129">
        <f t="shared" si="8"/>
        <v>-31.283722943923895</v>
      </c>
      <c r="M129">
        <f t="shared" si="9"/>
        <v>81.334594376973257</v>
      </c>
      <c r="N129">
        <f>O129*$W$7*$W$8/$U$8</f>
        <v>2.4303957932297281E-3</v>
      </c>
      <c r="O129">
        <f>$W$2*I129/0.409</f>
        <v>4.1653842207858829E+17</v>
      </c>
      <c r="P129">
        <f>N129*$U$9</f>
        <v>5.735734072022159E-2</v>
      </c>
      <c r="Q129">
        <f>(1-N129)*$U$9</f>
        <v>23.542642659279782</v>
      </c>
      <c r="R129">
        <f>$U$5*10^5*(I129/$U$3)*(F129/(51.9+273))/133</f>
        <v>1.5498611718585475</v>
      </c>
    </row>
    <row r="130" spans="1:18" x14ac:dyDescent="0.35">
      <c r="A130" s="3"/>
      <c r="B130" s="2">
        <v>0.38200231481481484</v>
      </c>
      <c r="C130">
        <v>85.2</v>
      </c>
      <c r="D130">
        <v>22</v>
      </c>
      <c r="E130">
        <f t="shared" si="5"/>
        <v>0.27917364600781686</v>
      </c>
      <c r="F130">
        <f t="shared" si="6"/>
        <v>358.2</v>
      </c>
      <c r="G130" t="s">
        <v>130</v>
      </c>
      <c r="H130">
        <v>160</v>
      </c>
      <c r="I130">
        <f t="shared" si="7"/>
        <v>0.16</v>
      </c>
      <c r="J130">
        <f>$U$4*I130*10^(-6)</f>
        <v>1.856E-3</v>
      </c>
      <c r="K130">
        <f>J130/($U$7*(D130+273))</f>
        <v>4.5590763940063866E+17</v>
      </c>
      <c r="L130">
        <f t="shared" si="8"/>
        <v>-31.296184043425168</v>
      </c>
      <c r="M130">
        <f t="shared" si="9"/>
        <v>81.322133277471977</v>
      </c>
      <c r="N130">
        <f>O130*$W$7*$W$8/$U$8</f>
        <v>2.4153001671848237E-3</v>
      </c>
      <c r="O130">
        <f>$W$2*I130/0.409</f>
        <v>4.1395122691039834E+17</v>
      </c>
      <c r="P130">
        <f>N130*$U$9</f>
        <v>5.7001083945561845E-2</v>
      </c>
      <c r="Q130">
        <f>(1-N130)*$U$9</f>
        <v>23.54299891605444</v>
      </c>
      <c r="R130">
        <f>$U$5*10^5*(I130/$U$3)*(F130/(51.9+273))/133</f>
        <v>1.5385166517401538</v>
      </c>
    </row>
    <row r="131" spans="1:18" x14ac:dyDescent="0.35">
      <c r="A131" s="3"/>
      <c r="B131" s="2">
        <v>0.38201388888888888</v>
      </c>
      <c r="C131">
        <v>85.2</v>
      </c>
      <c r="D131">
        <v>22</v>
      </c>
      <c r="E131">
        <f t="shared" ref="E131:E194" si="10">100/(C131+273)</f>
        <v>0.27917364600781686</v>
      </c>
      <c r="F131">
        <f t="shared" ref="F131:F194" si="11">C131+273</f>
        <v>358.2</v>
      </c>
      <c r="G131" t="s">
        <v>131</v>
      </c>
      <c r="H131">
        <v>159</v>
      </c>
      <c r="I131">
        <f t="shared" ref="I131:I194" si="12">H131/1000</f>
        <v>0.159</v>
      </c>
      <c r="J131">
        <f>$U$4*I131*10^(-6)</f>
        <v>1.8443999999999999E-3</v>
      </c>
      <c r="K131">
        <f>J131/($U$7*(D131+273))</f>
        <v>4.5305821665438464E+17</v>
      </c>
      <c r="L131">
        <f t="shared" ref="L131:L194" si="13">2*LN(I131*10^(-6))</f>
        <v>-31.308723269452358</v>
      </c>
      <c r="M131">
        <f t="shared" si="9"/>
        <v>81.30959405144479</v>
      </c>
      <c r="N131">
        <f>O131*$W$7*$W$8/$U$8</f>
        <v>2.4002045411399184E-3</v>
      </c>
      <c r="O131">
        <f>$W$2*I131/0.409</f>
        <v>4.1136403174220832E+17</v>
      </c>
      <c r="P131">
        <f>N131*$U$9</f>
        <v>5.6644827170902079E-2</v>
      </c>
      <c r="Q131">
        <f>(1-N131)*$U$9</f>
        <v>23.543355172829102</v>
      </c>
      <c r="R131">
        <f>$U$5*10^5*(I131/$U$3)*(F131/(51.9+273))/133</f>
        <v>1.528900922666778</v>
      </c>
    </row>
    <row r="132" spans="1:18" x14ac:dyDescent="0.35">
      <c r="A132" s="3"/>
      <c r="B132" s="2">
        <v>0.38202546296296297</v>
      </c>
      <c r="C132">
        <v>85.2</v>
      </c>
      <c r="D132">
        <v>22</v>
      </c>
      <c r="E132">
        <f t="shared" si="10"/>
        <v>0.27917364600781686</v>
      </c>
      <c r="F132">
        <f t="shared" si="11"/>
        <v>358.2</v>
      </c>
      <c r="G132" t="s">
        <v>132</v>
      </c>
      <c r="H132">
        <v>157</v>
      </c>
      <c r="I132">
        <f t="shared" si="12"/>
        <v>0.157</v>
      </c>
      <c r="J132">
        <f>$U$4*I132*10^(-6)</f>
        <v>1.8212E-3</v>
      </c>
      <c r="K132">
        <f>J132/($U$7*(D132+273))</f>
        <v>4.4735937116187667E+17</v>
      </c>
      <c r="L132">
        <f t="shared" si="13"/>
        <v>-31.334040063196205</v>
      </c>
      <c r="M132">
        <f t="shared" ref="M132:M195" si="14">2*LN(K132)</f>
        <v>81.284277257700936</v>
      </c>
      <c r="N132">
        <f>O132*$W$7*$W$8/$U$8</f>
        <v>2.3700132890501083E-3</v>
      </c>
      <c r="O132">
        <f>$W$2*I132/0.409</f>
        <v>4.0618964140582835E+17</v>
      </c>
      <c r="P132">
        <f>N132*$U$9</f>
        <v>5.5932313621582561E-2</v>
      </c>
      <c r="Q132">
        <f>(1-N132)*$U$9</f>
        <v>23.544067686378419</v>
      </c>
      <c r="R132">
        <f>$U$5*10^5*(I132/$U$3)*(F132/(51.9+273))/133</f>
        <v>1.5096694645200259</v>
      </c>
    </row>
    <row r="133" spans="1:18" x14ac:dyDescent="0.35">
      <c r="A133" s="3"/>
      <c r="B133" s="2">
        <v>0.38203703703703701</v>
      </c>
      <c r="C133">
        <v>85.2</v>
      </c>
      <c r="D133">
        <v>22</v>
      </c>
      <c r="E133">
        <f t="shared" si="10"/>
        <v>0.27917364600781686</v>
      </c>
      <c r="F133">
        <f t="shared" si="11"/>
        <v>358.2</v>
      </c>
      <c r="G133" t="s">
        <v>133</v>
      </c>
      <c r="H133">
        <v>156</v>
      </c>
      <c r="I133">
        <f t="shared" si="12"/>
        <v>0.156</v>
      </c>
      <c r="J133">
        <f>$U$4*I133*10^(-6)</f>
        <v>1.8095999999999998E-3</v>
      </c>
      <c r="K133">
        <f>J133/($U$7*(D133+273))</f>
        <v>4.4450994841562259E+17</v>
      </c>
      <c r="L133">
        <f t="shared" si="13"/>
        <v>-31.346819659393748</v>
      </c>
      <c r="M133">
        <f t="shared" si="14"/>
        <v>81.271497661503403</v>
      </c>
      <c r="N133">
        <f>O133*$W$7*$W$8/$U$8</f>
        <v>2.354917663005203E-3</v>
      </c>
      <c r="O133">
        <f>$W$2*I133/0.409</f>
        <v>4.0360244623763834E+17</v>
      </c>
      <c r="P133">
        <f>N133*$U$9</f>
        <v>5.5576056846922794E-2</v>
      </c>
      <c r="Q133">
        <f>(1-N133)*$U$9</f>
        <v>23.544423943153078</v>
      </c>
      <c r="R133">
        <f>$U$5*10^5*(I133/$U$3)*(F133/(51.9+273))/133</f>
        <v>1.5000537354466501</v>
      </c>
    </row>
    <row r="134" spans="1:18" x14ac:dyDescent="0.35">
      <c r="A134" s="3"/>
      <c r="B134" s="2">
        <v>0.38204861111111116</v>
      </c>
      <c r="C134">
        <v>84.7</v>
      </c>
      <c r="D134">
        <v>22</v>
      </c>
      <c r="E134">
        <f t="shared" si="10"/>
        <v>0.27956388034665924</v>
      </c>
      <c r="F134">
        <f t="shared" si="11"/>
        <v>357.7</v>
      </c>
      <c r="G134" t="s">
        <v>134</v>
      </c>
      <c r="H134">
        <v>154</v>
      </c>
      <c r="I134">
        <f t="shared" si="12"/>
        <v>0.154</v>
      </c>
      <c r="J134">
        <f>$U$4*I134*10^(-6)</f>
        <v>1.7863999999999998E-3</v>
      </c>
      <c r="K134">
        <f>J134/($U$7*(D134+273))</f>
        <v>4.3881110292311462E+17</v>
      </c>
      <c r="L134">
        <f t="shared" si="13"/>
        <v>-31.372626469065565</v>
      </c>
      <c r="M134">
        <f t="shared" si="14"/>
        <v>81.245690851831583</v>
      </c>
      <c r="N134">
        <f>O134*$W$7*$W$8/$U$8</f>
        <v>2.3247264109153925E-3</v>
      </c>
      <c r="O134">
        <f>$W$2*I134/0.409</f>
        <v>3.9842805590125837E+17</v>
      </c>
      <c r="P134">
        <f>N134*$U$9</f>
        <v>5.4863543297603269E-2</v>
      </c>
      <c r="Q134">
        <f>(1-N134)*$U$9</f>
        <v>23.545136456702398</v>
      </c>
      <c r="R134">
        <f>$U$5*10^5*(I134/$U$3)*(F134/(51.9+273))/133</f>
        <v>1.4787552445286811</v>
      </c>
    </row>
    <row r="135" spans="1:18" x14ac:dyDescent="0.35">
      <c r="A135" s="3"/>
      <c r="B135" s="2">
        <v>0.3820601851851852</v>
      </c>
      <c r="C135">
        <v>84.7</v>
      </c>
      <c r="D135">
        <v>22</v>
      </c>
      <c r="E135">
        <f t="shared" si="10"/>
        <v>0.27956388034665924</v>
      </c>
      <c r="F135">
        <f t="shared" si="11"/>
        <v>357.7</v>
      </c>
      <c r="G135" t="s">
        <v>135</v>
      </c>
      <c r="H135">
        <v>154</v>
      </c>
      <c r="I135">
        <f t="shared" si="12"/>
        <v>0.154</v>
      </c>
      <c r="J135">
        <f>$U$4*I135*10^(-6)</f>
        <v>1.7863999999999998E-3</v>
      </c>
      <c r="K135">
        <f>J135/($U$7*(D135+273))</f>
        <v>4.3881110292311462E+17</v>
      </c>
      <c r="L135">
        <f t="shared" si="13"/>
        <v>-31.372626469065565</v>
      </c>
      <c r="M135">
        <f t="shared" si="14"/>
        <v>81.245690851831583</v>
      </c>
      <c r="N135">
        <f>O135*$W$7*$W$8/$U$8</f>
        <v>2.3247264109153925E-3</v>
      </c>
      <c r="O135">
        <f>$W$2*I135/0.409</f>
        <v>3.9842805590125837E+17</v>
      </c>
      <c r="P135">
        <f>N135*$U$9</f>
        <v>5.4863543297603269E-2</v>
      </c>
      <c r="Q135">
        <f>(1-N135)*$U$9</f>
        <v>23.545136456702398</v>
      </c>
      <c r="R135">
        <f>$U$5*10^5*(I135/$U$3)*(F135/(51.9+273))/133</f>
        <v>1.4787552445286811</v>
      </c>
    </row>
    <row r="136" spans="1:18" x14ac:dyDescent="0.35">
      <c r="A136" s="3"/>
      <c r="B136" s="2">
        <v>0.38207175925925929</v>
      </c>
      <c r="C136">
        <v>84.7</v>
      </c>
      <c r="D136">
        <v>22</v>
      </c>
      <c r="E136">
        <f t="shared" si="10"/>
        <v>0.27956388034665924</v>
      </c>
      <c r="F136">
        <f t="shared" si="11"/>
        <v>357.7</v>
      </c>
      <c r="G136" t="s">
        <v>136</v>
      </c>
      <c r="H136">
        <v>152</v>
      </c>
      <c r="I136">
        <f t="shared" si="12"/>
        <v>0.152</v>
      </c>
      <c r="J136">
        <f>$U$4*I136*10^(-6)</f>
        <v>1.7631999999999999E-3</v>
      </c>
      <c r="K136">
        <f>J136/($U$7*(D136+273))</f>
        <v>4.3311225743060666E+17</v>
      </c>
      <c r="L136">
        <f t="shared" si="13"/>
        <v>-31.398770632200268</v>
      </c>
      <c r="M136">
        <f t="shared" si="14"/>
        <v>81.21954668869688</v>
      </c>
      <c r="N136">
        <f>O136*$W$7*$W$8/$U$8</f>
        <v>2.2945351588255819E-3</v>
      </c>
      <c r="O136">
        <f>$W$2*I136/0.409</f>
        <v>3.9325366556487834E+17</v>
      </c>
      <c r="P136">
        <f>N136*$U$9</f>
        <v>5.4151029748283737E-2</v>
      </c>
      <c r="Q136">
        <f>(1-N136)*$U$9</f>
        <v>23.545848970251718</v>
      </c>
      <c r="R136">
        <f>$U$5*10^5*(I136/$U$3)*(F136/(51.9+273))/133</f>
        <v>1.4595506309633732</v>
      </c>
    </row>
    <row r="137" spans="1:18" x14ac:dyDescent="0.35">
      <c r="A137" s="3"/>
      <c r="B137" s="2">
        <v>0.38208333333333333</v>
      </c>
      <c r="C137">
        <v>84.2</v>
      </c>
      <c r="D137">
        <v>22</v>
      </c>
      <c r="E137">
        <f t="shared" si="10"/>
        <v>0.27995520716685329</v>
      </c>
      <c r="F137">
        <f t="shared" si="11"/>
        <v>357.2</v>
      </c>
      <c r="G137" t="s">
        <v>137</v>
      </c>
      <c r="H137">
        <v>151</v>
      </c>
      <c r="I137">
        <f t="shared" si="12"/>
        <v>0.151</v>
      </c>
      <c r="J137">
        <f>$U$4*I137*10^(-6)</f>
        <v>1.7515999999999999E-3</v>
      </c>
      <c r="K137">
        <f>J137/($U$7*(D137+273))</f>
        <v>4.3026283468435264E+17</v>
      </c>
      <c r="L137">
        <f t="shared" si="13"/>
        <v>-31.411972000262974</v>
      </c>
      <c r="M137">
        <f t="shared" si="14"/>
        <v>81.206345320634171</v>
      </c>
      <c r="N137">
        <f>O137*$W$7*$W$8/$U$8</f>
        <v>2.2794395327806771E-3</v>
      </c>
      <c r="O137">
        <f>$W$2*I137/0.409</f>
        <v>3.9066647039668838E+17</v>
      </c>
      <c r="P137">
        <f>N137*$U$9</f>
        <v>5.3794772973623985E-2</v>
      </c>
      <c r="Q137">
        <f>(1-N137)*$U$9</f>
        <v>23.546205227026377</v>
      </c>
      <c r="R137">
        <f>$U$5*10^5*(I137/$U$3)*(F137/(51.9+273))/133</f>
        <v>1.4479215582816691</v>
      </c>
    </row>
    <row r="138" spans="1:18" x14ac:dyDescent="0.35">
      <c r="A138" s="3"/>
      <c r="B138" s="2">
        <v>0.38209490740740742</v>
      </c>
      <c r="C138">
        <v>84.2</v>
      </c>
      <c r="D138">
        <v>22</v>
      </c>
      <c r="E138">
        <f t="shared" si="10"/>
        <v>0.27995520716685329</v>
      </c>
      <c r="F138">
        <f t="shared" si="11"/>
        <v>357.2</v>
      </c>
      <c r="G138" t="s">
        <v>138</v>
      </c>
      <c r="H138">
        <v>149</v>
      </c>
      <c r="I138">
        <f t="shared" si="12"/>
        <v>0.14899999999999999</v>
      </c>
      <c r="J138">
        <f>$U$4*I138*10^(-6)</f>
        <v>1.7283999999999997E-3</v>
      </c>
      <c r="K138">
        <f>J138/($U$7*(D138+273))</f>
        <v>4.2456398919184467E+17</v>
      </c>
      <c r="L138">
        <f t="shared" si="13"/>
        <v>-31.438639062001904</v>
      </c>
      <c r="M138">
        <f t="shared" si="14"/>
        <v>81.179678258895237</v>
      </c>
      <c r="N138">
        <f>O138*$W$7*$W$8/$U$8</f>
        <v>2.2492482806908665E-3</v>
      </c>
      <c r="O138">
        <f>$W$2*I138/0.409</f>
        <v>3.8549208006030835E+17</v>
      </c>
      <c r="P138">
        <f>N138*$U$9</f>
        <v>5.3082259424304452E-2</v>
      </c>
      <c r="Q138">
        <f>(1-N138)*$U$9</f>
        <v>23.546917740575697</v>
      </c>
      <c r="R138">
        <f>$U$5*10^5*(I138/$U$3)*(F138/(51.9+273))/133</f>
        <v>1.4287437892978057</v>
      </c>
    </row>
    <row r="139" spans="1:18" x14ac:dyDescent="0.35">
      <c r="A139" s="3"/>
      <c r="B139" s="2">
        <v>0.38210648148148146</v>
      </c>
      <c r="C139">
        <v>84.2</v>
      </c>
      <c r="D139">
        <v>22</v>
      </c>
      <c r="E139">
        <f t="shared" si="10"/>
        <v>0.27995520716685329</v>
      </c>
      <c r="F139">
        <f t="shared" si="11"/>
        <v>357.2</v>
      </c>
      <c r="G139" t="s">
        <v>139</v>
      </c>
      <c r="H139">
        <v>149</v>
      </c>
      <c r="I139">
        <f t="shared" si="12"/>
        <v>0.14899999999999999</v>
      </c>
      <c r="J139">
        <f>$U$4*I139*10^(-6)</f>
        <v>1.7283999999999997E-3</v>
      </c>
      <c r="K139">
        <f>J139/($U$7*(D139+273))</f>
        <v>4.2456398919184467E+17</v>
      </c>
      <c r="L139">
        <f t="shared" si="13"/>
        <v>-31.438639062001904</v>
      </c>
      <c r="M139">
        <f t="shared" si="14"/>
        <v>81.179678258895237</v>
      </c>
      <c r="N139">
        <f>O139*$W$7*$W$8/$U$8</f>
        <v>2.2492482806908665E-3</v>
      </c>
      <c r="O139">
        <f>$W$2*I139/0.409</f>
        <v>3.8549208006030835E+17</v>
      </c>
      <c r="P139">
        <f>N139*$U$9</f>
        <v>5.3082259424304452E-2</v>
      </c>
      <c r="Q139">
        <f>(1-N139)*$U$9</f>
        <v>23.546917740575697</v>
      </c>
      <c r="R139">
        <f>$U$5*10^5*(I139/$U$3)*(F139/(51.9+273))/133</f>
        <v>1.4287437892978057</v>
      </c>
    </row>
    <row r="140" spans="1:18" x14ac:dyDescent="0.35">
      <c r="A140" s="3"/>
      <c r="B140" s="2">
        <v>0.3821180555555555</v>
      </c>
      <c r="C140">
        <v>83.7</v>
      </c>
      <c r="D140">
        <v>22</v>
      </c>
      <c r="E140">
        <f t="shared" si="10"/>
        <v>0.28034763106251753</v>
      </c>
      <c r="F140">
        <f t="shared" si="11"/>
        <v>356.7</v>
      </c>
      <c r="G140" t="s">
        <v>140</v>
      </c>
      <c r="H140">
        <v>147</v>
      </c>
      <c r="I140">
        <f t="shared" si="12"/>
        <v>0.14699999999999999</v>
      </c>
      <c r="J140">
        <f>$U$4*I140*10^(-6)</f>
        <v>1.7051999999999998E-3</v>
      </c>
      <c r="K140">
        <f>J140/($U$7*(D140+273))</f>
        <v>4.188651436993367E+17</v>
      </c>
      <c r="L140">
        <f t="shared" si="13"/>
        <v>-31.465666500335349</v>
      </c>
      <c r="M140">
        <f t="shared" si="14"/>
        <v>81.152650820561803</v>
      </c>
      <c r="N140">
        <f>O140*$W$7*$W$8/$U$8</f>
        <v>2.2190570286010564E-3</v>
      </c>
      <c r="O140">
        <f>$W$2*I140/0.409</f>
        <v>3.8031768972392845E+17</v>
      </c>
      <c r="P140">
        <f>N140*$U$9</f>
        <v>5.2369745874984934E-2</v>
      </c>
      <c r="Q140">
        <f>(1-N140)*$U$9</f>
        <v>23.547630254125018</v>
      </c>
      <c r="R140">
        <f>$U$5*10^5*(I140/$U$3)*(F140/(51.9+273))/133</f>
        <v>1.4075929435777808</v>
      </c>
    </row>
    <row r="141" spans="1:18" x14ac:dyDescent="0.35">
      <c r="A141" s="3"/>
      <c r="B141" s="2">
        <v>0.38212962962962965</v>
      </c>
      <c r="C141">
        <v>83.7</v>
      </c>
      <c r="D141">
        <v>22</v>
      </c>
      <c r="E141">
        <f t="shared" si="10"/>
        <v>0.28034763106251753</v>
      </c>
      <c r="F141">
        <f t="shared" si="11"/>
        <v>356.7</v>
      </c>
      <c r="G141" t="s">
        <v>141</v>
      </c>
      <c r="H141">
        <v>145</v>
      </c>
      <c r="I141">
        <f t="shared" si="12"/>
        <v>0.14499999999999999</v>
      </c>
      <c r="J141">
        <f>$U$4*I141*10^(-6)</f>
        <v>1.6819999999999997E-3</v>
      </c>
      <c r="K141">
        <f>J141/($U$7*(D141+273))</f>
        <v>4.1316629820682867E+17</v>
      </c>
      <c r="L141">
        <f t="shared" si="13"/>
        <v>-31.493064189051672</v>
      </c>
      <c r="M141">
        <f t="shared" si="14"/>
        <v>81.125253131845469</v>
      </c>
      <c r="N141">
        <f>O141*$W$7*$W$8/$U$8</f>
        <v>2.1888657765112458E-3</v>
      </c>
      <c r="O141">
        <f>$W$2*I141/0.409</f>
        <v>3.7514329938754842E+17</v>
      </c>
      <c r="P141">
        <f>N141*$U$9</f>
        <v>5.1657232325665402E-2</v>
      </c>
      <c r="Q141">
        <f>(1-N141)*$U$9</f>
        <v>23.548342767674335</v>
      </c>
      <c r="R141">
        <f>$U$5*10^5*(I141/$U$3)*(F141/(51.9+273))/133</f>
        <v>1.3884420191753619</v>
      </c>
    </row>
    <row r="142" spans="1:18" x14ac:dyDescent="0.35">
      <c r="A142" s="3"/>
      <c r="B142" s="2">
        <v>0.38214120370370369</v>
      </c>
      <c r="C142">
        <v>83.7</v>
      </c>
      <c r="D142">
        <v>22</v>
      </c>
      <c r="E142">
        <f t="shared" si="10"/>
        <v>0.28034763106251753</v>
      </c>
      <c r="F142">
        <f t="shared" si="11"/>
        <v>356.7</v>
      </c>
      <c r="G142" t="s">
        <v>142</v>
      </c>
      <c r="H142">
        <v>144</v>
      </c>
      <c r="I142">
        <f t="shared" si="12"/>
        <v>0.14399999999999999</v>
      </c>
      <c r="J142">
        <f>$U$4*I142*10^(-6)</f>
        <v>1.6703999999999998E-3</v>
      </c>
      <c r="K142">
        <f>J142/($U$7*(D142+273))</f>
        <v>4.1031687546057472E+17</v>
      </c>
      <c r="L142">
        <f t="shared" si="13"/>
        <v>-31.506905074740821</v>
      </c>
      <c r="M142">
        <f t="shared" si="14"/>
        <v>81.11141224615632</v>
      </c>
      <c r="N142">
        <f>O142*$W$7*$W$8/$U$8</f>
        <v>2.173770150466341E-3</v>
      </c>
      <c r="O142">
        <f>$W$2*I142/0.409</f>
        <v>3.7255610421935846E+17</v>
      </c>
      <c r="P142">
        <f>N142*$U$9</f>
        <v>5.1300975551005649E-2</v>
      </c>
      <c r="Q142">
        <f>(1-N142)*$U$9</f>
        <v>23.548699024448993</v>
      </c>
      <c r="R142">
        <f>$U$5*10^5*(I142/$U$3)*(F142/(51.9+273))/133</f>
        <v>1.3788665569741527</v>
      </c>
    </row>
    <row r="143" spans="1:18" x14ac:dyDescent="0.35">
      <c r="A143" s="3"/>
      <c r="B143" s="2">
        <v>0.38215277777777779</v>
      </c>
      <c r="C143">
        <v>83.3</v>
      </c>
      <c r="D143">
        <v>22</v>
      </c>
      <c r="E143">
        <f t="shared" si="10"/>
        <v>0.28066236317709792</v>
      </c>
      <c r="F143">
        <f t="shared" si="11"/>
        <v>356.3</v>
      </c>
      <c r="G143" t="s">
        <v>143</v>
      </c>
      <c r="H143">
        <v>144</v>
      </c>
      <c r="I143">
        <f t="shared" si="12"/>
        <v>0.14399999999999999</v>
      </c>
      <c r="J143">
        <f>$U$4*I143*10^(-6)</f>
        <v>1.6703999999999998E-3</v>
      </c>
      <c r="K143">
        <f>J143/($U$7*(D143+273))</f>
        <v>4.1031687546057472E+17</v>
      </c>
      <c r="L143">
        <f t="shared" si="13"/>
        <v>-31.506905074740821</v>
      </c>
      <c r="M143">
        <f t="shared" si="14"/>
        <v>81.11141224615632</v>
      </c>
      <c r="N143">
        <f>O143*$W$7*$W$8/$U$8</f>
        <v>2.173770150466341E-3</v>
      </c>
      <c r="O143">
        <f>$W$2*I143/0.409</f>
        <v>3.7255610421935846E+17</v>
      </c>
      <c r="P143">
        <f>N143*$U$9</f>
        <v>5.1300975551005649E-2</v>
      </c>
      <c r="Q143">
        <f>(1-N143)*$U$9</f>
        <v>23.548699024448993</v>
      </c>
      <c r="R143">
        <f>$U$5*10^5*(I143/$U$3)*(F143/(51.9+273))/133</f>
        <v>1.3773203090829569</v>
      </c>
    </row>
    <row r="144" spans="1:18" x14ac:dyDescent="0.35">
      <c r="A144" s="3"/>
      <c r="B144" s="2">
        <v>0.38216435185185182</v>
      </c>
      <c r="C144">
        <v>83.3</v>
      </c>
      <c r="D144">
        <v>22</v>
      </c>
      <c r="E144">
        <f t="shared" si="10"/>
        <v>0.28066236317709792</v>
      </c>
      <c r="F144">
        <f t="shared" si="11"/>
        <v>356.3</v>
      </c>
      <c r="G144" t="s">
        <v>144</v>
      </c>
      <c r="H144">
        <v>143</v>
      </c>
      <c r="I144">
        <f t="shared" si="12"/>
        <v>0.14299999999999999</v>
      </c>
      <c r="J144">
        <f>$U$4*I144*10^(-6)</f>
        <v>1.6587999999999998E-3</v>
      </c>
      <c r="K144">
        <f>J144/($U$7*(D144+273))</f>
        <v>4.074674527143207E+17</v>
      </c>
      <c r="L144">
        <f t="shared" si="13"/>
        <v>-31.520842413373007</v>
      </c>
      <c r="M144">
        <f t="shared" si="14"/>
        <v>81.097474907524145</v>
      </c>
      <c r="N144">
        <f>O144*$W$7*$W$8/$U$8</f>
        <v>2.1586745244214361E-3</v>
      </c>
      <c r="O144">
        <f>$W$2*I144/0.409</f>
        <v>3.6996890905116851E+17</v>
      </c>
      <c r="P144">
        <f>N144*$U$9</f>
        <v>5.0944718776345897E-2</v>
      </c>
      <c r="Q144">
        <f>(1-N144)*$U$9</f>
        <v>23.549055281223655</v>
      </c>
      <c r="R144">
        <f>$U$5*10^5*(I144/$U$3)*(F144/(51.9+273))/133</f>
        <v>1.367755584714325</v>
      </c>
    </row>
    <row r="145" spans="1:18" x14ac:dyDescent="0.35">
      <c r="A145" s="3"/>
      <c r="B145" s="2">
        <v>0.38217592592592592</v>
      </c>
      <c r="C145">
        <v>83.3</v>
      </c>
      <c r="D145">
        <v>22</v>
      </c>
      <c r="E145">
        <f t="shared" si="10"/>
        <v>0.28066236317709792</v>
      </c>
      <c r="F145">
        <f t="shared" si="11"/>
        <v>356.3</v>
      </c>
      <c r="G145" t="s">
        <v>145</v>
      </c>
      <c r="H145">
        <v>142</v>
      </c>
      <c r="I145">
        <f t="shared" si="12"/>
        <v>0.14199999999999999</v>
      </c>
      <c r="J145">
        <f>$U$4*I145*10^(-6)</f>
        <v>1.6471999999999997E-3</v>
      </c>
      <c r="K145">
        <f>J145/($U$7*(D145+273))</f>
        <v>4.0461802996806669E+17</v>
      </c>
      <c r="L145">
        <f t="shared" si="13"/>
        <v>-31.534877558690301</v>
      </c>
      <c r="M145">
        <f t="shared" si="14"/>
        <v>81.083439762206851</v>
      </c>
      <c r="N145">
        <f>O145*$W$7*$W$8/$U$8</f>
        <v>2.1435788983765304E-3</v>
      </c>
      <c r="O145">
        <f>$W$2*I145/0.409</f>
        <v>3.6738171388297843E+17</v>
      </c>
      <c r="P145">
        <f>N145*$U$9</f>
        <v>5.0588462001686124E-2</v>
      </c>
      <c r="Q145">
        <f>(1-N145)*$U$9</f>
        <v>23.549411537998314</v>
      </c>
      <c r="R145">
        <f>$U$5*10^5*(I145/$U$3)*(F145/(51.9+273))/133</f>
        <v>1.3581908603456934</v>
      </c>
    </row>
    <row r="146" spans="1:18" x14ac:dyDescent="0.35">
      <c r="A146" s="3"/>
      <c r="B146" s="2">
        <v>0.38218749999999996</v>
      </c>
      <c r="C146">
        <v>82.8</v>
      </c>
      <c r="D146">
        <v>22</v>
      </c>
      <c r="E146">
        <f t="shared" si="10"/>
        <v>0.28105677346824059</v>
      </c>
      <c r="F146">
        <f t="shared" si="11"/>
        <v>355.8</v>
      </c>
      <c r="G146" t="s">
        <v>146</v>
      </c>
      <c r="H146">
        <v>140</v>
      </c>
      <c r="I146">
        <f t="shared" si="12"/>
        <v>0.14000000000000001</v>
      </c>
      <c r="J146">
        <f>$U$4*I146*10^(-6)</f>
        <v>1.6240000000000002E-3</v>
      </c>
      <c r="K146">
        <f>J146/($U$7*(D146+273))</f>
        <v>3.9891918447555885E+17</v>
      </c>
      <c r="L146">
        <f t="shared" si="13"/>
        <v>-31.563246828674213</v>
      </c>
      <c r="M146">
        <f t="shared" si="14"/>
        <v>81.055070492222939</v>
      </c>
      <c r="N146">
        <f>O146*$W$7*$W$8/$U$8</f>
        <v>2.1133876462867203E-3</v>
      </c>
      <c r="O146">
        <f>$W$2*I146/0.409</f>
        <v>3.6220732354659853E+17</v>
      </c>
      <c r="P146">
        <f>N146*$U$9</f>
        <v>4.9875948452366606E-2</v>
      </c>
      <c r="Q146">
        <f>(1-N146)*$U$9</f>
        <v>23.550124051547634</v>
      </c>
      <c r="R146">
        <f>$U$5*10^5*(I146/$U$3)*(F146/(51.9+273))/133</f>
        <v>1.3371822909073241</v>
      </c>
    </row>
    <row r="147" spans="1:18" x14ac:dyDescent="0.35">
      <c r="A147" s="3"/>
      <c r="B147" s="2">
        <v>0.38219907407407411</v>
      </c>
      <c r="C147">
        <v>82.8</v>
      </c>
      <c r="D147">
        <v>22</v>
      </c>
      <c r="E147">
        <f t="shared" si="10"/>
        <v>0.28105677346824059</v>
      </c>
      <c r="F147">
        <f t="shared" si="11"/>
        <v>355.8</v>
      </c>
      <c r="G147" t="s">
        <v>147</v>
      </c>
      <c r="H147">
        <v>139</v>
      </c>
      <c r="I147">
        <f t="shared" si="12"/>
        <v>0.13900000000000001</v>
      </c>
      <c r="J147">
        <f>$U$4*I147*10^(-6)</f>
        <v>1.6123999999999999E-3</v>
      </c>
      <c r="K147">
        <f>J147/($U$7*(D147+273))</f>
        <v>3.9606976172930477E+17</v>
      </c>
      <c r="L147">
        <f t="shared" si="13"/>
        <v>-31.577583807631438</v>
      </c>
      <c r="M147">
        <f t="shared" si="14"/>
        <v>81.040733513265707</v>
      </c>
      <c r="N147">
        <f>O147*$W$7*$W$8/$U$8</f>
        <v>2.0982920202418159E-3</v>
      </c>
      <c r="O147">
        <f>$W$2*I147/0.409</f>
        <v>3.5962012837840858E+17</v>
      </c>
      <c r="P147">
        <f>N147*$U$9</f>
        <v>4.951969167770686E-2</v>
      </c>
      <c r="Q147">
        <f>(1-N147)*$U$9</f>
        <v>23.550480308322296</v>
      </c>
      <c r="R147">
        <f>$U$5*10^5*(I147/$U$3)*(F147/(51.9+273))/133</f>
        <v>1.3276309888294147</v>
      </c>
    </row>
    <row r="148" spans="1:18" x14ac:dyDescent="0.35">
      <c r="A148" s="3"/>
      <c r="B148" s="2">
        <v>0.38221064814814815</v>
      </c>
      <c r="C148">
        <v>82.8</v>
      </c>
      <c r="D148">
        <v>22</v>
      </c>
      <c r="E148">
        <f t="shared" si="10"/>
        <v>0.28105677346824059</v>
      </c>
      <c r="F148">
        <f t="shared" si="11"/>
        <v>355.8</v>
      </c>
      <c r="G148" t="s">
        <v>148</v>
      </c>
      <c r="H148">
        <v>139</v>
      </c>
      <c r="I148">
        <f t="shared" si="12"/>
        <v>0.13900000000000001</v>
      </c>
      <c r="J148">
        <f>$U$4*I148*10^(-6)</f>
        <v>1.6123999999999999E-3</v>
      </c>
      <c r="K148">
        <f>J148/($U$7*(D148+273))</f>
        <v>3.9606976172930477E+17</v>
      </c>
      <c r="L148">
        <f t="shared" si="13"/>
        <v>-31.577583807631438</v>
      </c>
      <c r="M148">
        <f t="shared" si="14"/>
        <v>81.040733513265707</v>
      </c>
      <c r="N148">
        <f>O148*$W$7*$W$8/$U$8</f>
        <v>2.0982920202418159E-3</v>
      </c>
      <c r="O148">
        <f>$W$2*I148/0.409</f>
        <v>3.5962012837840858E+17</v>
      </c>
      <c r="P148">
        <f>N148*$U$9</f>
        <v>4.951969167770686E-2</v>
      </c>
      <c r="Q148">
        <f>(1-N148)*$U$9</f>
        <v>23.550480308322296</v>
      </c>
      <c r="R148">
        <f>$U$5*10^5*(I148/$U$3)*(F148/(51.9+273))/133</f>
        <v>1.3276309888294147</v>
      </c>
    </row>
    <row r="149" spans="1:18" x14ac:dyDescent="0.35">
      <c r="A149" s="3"/>
      <c r="B149" s="2">
        <v>0.38222222222222224</v>
      </c>
      <c r="C149">
        <v>82.8</v>
      </c>
      <c r="D149">
        <v>22</v>
      </c>
      <c r="E149">
        <f t="shared" si="10"/>
        <v>0.28105677346824059</v>
      </c>
      <c r="F149">
        <f t="shared" si="11"/>
        <v>355.8</v>
      </c>
      <c r="G149" t="s">
        <v>149</v>
      </c>
      <c r="H149">
        <v>137</v>
      </c>
      <c r="I149">
        <f t="shared" si="12"/>
        <v>0.13700000000000001</v>
      </c>
      <c r="J149">
        <f>$U$4*I149*10^(-6)</f>
        <v>1.5892E-3</v>
      </c>
      <c r="K149">
        <f>J149/($U$7*(D149+273))</f>
        <v>3.903709162367968E+17</v>
      </c>
      <c r="L149">
        <f t="shared" si="13"/>
        <v>-31.606569822236573</v>
      </c>
      <c r="M149">
        <f t="shared" si="14"/>
        <v>81.011747498660569</v>
      </c>
      <c r="N149">
        <f>O149*$W$7*$W$8/$U$8</f>
        <v>2.0681007681520049E-3</v>
      </c>
      <c r="O149">
        <f>$W$2*I149/0.409</f>
        <v>3.5444573804202854E+17</v>
      </c>
      <c r="P149">
        <f>N149*$U$9</f>
        <v>4.8807178128387321E-2</v>
      </c>
      <c r="Q149">
        <f>(1-N149)*$U$9</f>
        <v>23.551192821871613</v>
      </c>
      <c r="R149">
        <f>$U$5*10^5*(I149/$U$3)*(F149/(51.9+273))/133</f>
        <v>1.3085283846735956</v>
      </c>
    </row>
    <row r="150" spans="1:18" x14ac:dyDescent="0.35">
      <c r="A150" s="3"/>
      <c r="B150" s="2">
        <v>0.38223379629629628</v>
      </c>
      <c r="C150">
        <v>82.3</v>
      </c>
      <c r="D150">
        <v>22</v>
      </c>
      <c r="E150">
        <f t="shared" si="10"/>
        <v>0.28145229383619474</v>
      </c>
      <c r="F150">
        <f t="shared" si="11"/>
        <v>355.3</v>
      </c>
      <c r="G150" t="s">
        <v>150</v>
      </c>
      <c r="H150">
        <v>136</v>
      </c>
      <c r="I150">
        <f t="shared" si="12"/>
        <v>0.13600000000000001</v>
      </c>
      <c r="J150">
        <f>$U$4*I150*10^(-6)</f>
        <v>1.5776E-3</v>
      </c>
      <c r="K150">
        <f>J150/($U$7*(D150+273))</f>
        <v>3.8752149349054285E+17</v>
      </c>
      <c r="L150">
        <f t="shared" si="13"/>
        <v>-31.621221902420718</v>
      </c>
      <c r="M150">
        <f t="shared" si="14"/>
        <v>80.997095418476434</v>
      </c>
      <c r="N150">
        <f>O150*$W$7*$W$8/$U$8</f>
        <v>2.0530051421071001E-3</v>
      </c>
      <c r="O150">
        <f>$W$2*I150/0.409</f>
        <v>3.5185854287383859E+17</v>
      </c>
      <c r="P150">
        <f>N150*$U$9</f>
        <v>4.8450921353727562E-2</v>
      </c>
      <c r="Q150">
        <f>(1-N150)*$U$9</f>
        <v>23.551549078646275</v>
      </c>
      <c r="R150">
        <f>$U$5*10^5*(I150/$U$3)*(F150/(51.9+273))/133</f>
        <v>1.2971516510574683</v>
      </c>
    </row>
    <row r="151" spans="1:18" x14ac:dyDescent="0.35">
      <c r="A151" s="3"/>
      <c r="B151" s="2">
        <v>0.38224537037037037</v>
      </c>
      <c r="C151">
        <v>82.3</v>
      </c>
      <c r="D151">
        <v>22</v>
      </c>
      <c r="E151">
        <f t="shared" si="10"/>
        <v>0.28145229383619474</v>
      </c>
      <c r="F151">
        <f t="shared" si="11"/>
        <v>355.3</v>
      </c>
      <c r="G151" t="s">
        <v>151</v>
      </c>
      <c r="H151">
        <v>135</v>
      </c>
      <c r="I151">
        <f t="shared" si="12"/>
        <v>0.13500000000000001</v>
      </c>
      <c r="J151">
        <f>$U$4*I151*10^(-6)</f>
        <v>1.5659999999999999E-3</v>
      </c>
      <c r="K151">
        <f>J151/($U$7*(D151+273))</f>
        <v>3.8467207074428883E+17</v>
      </c>
      <c r="L151">
        <f t="shared" si="13"/>
        <v>-31.635982117015963</v>
      </c>
      <c r="M151">
        <f t="shared" si="14"/>
        <v>80.982335203881178</v>
      </c>
      <c r="N151">
        <f>O151*$W$7*$W$8/$U$8</f>
        <v>2.0379095160621952E-3</v>
      </c>
      <c r="O151">
        <f>$W$2*I151/0.409</f>
        <v>3.4927134770564864E+17</v>
      </c>
      <c r="P151">
        <f>N151*$U$9</f>
        <v>4.809466457906781E-2</v>
      </c>
      <c r="Q151">
        <f>(1-N151)*$U$9</f>
        <v>23.551905335420933</v>
      </c>
      <c r="R151">
        <f>$U$5*10^5*(I151/$U$3)*(F151/(51.9+273))/133</f>
        <v>1.2876137712702811</v>
      </c>
    </row>
    <row r="152" spans="1:18" x14ac:dyDescent="0.35">
      <c r="A152" s="3"/>
      <c r="B152" s="2">
        <v>0.38225694444444441</v>
      </c>
      <c r="C152">
        <v>82.3</v>
      </c>
      <c r="D152">
        <v>22</v>
      </c>
      <c r="E152">
        <f t="shared" si="10"/>
        <v>0.28145229383619474</v>
      </c>
      <c r="F152">
        <f t="shared" si="11"/>
        <v>355.3</v>
      </c>
      <c r="G152" t="s">
        <v>152</v>
      </c>
      <c r="H152">
        <v>134</v>
      </c>
      <c r="I152">
        <f t="shared" si="12"/>
        <v>0.13400000000000001</v>
      </c>
      <c r="J152">
        <f>$U$4*I152*10^(-6)</f>
        <v>1.5544000000000001E-3</v>
      </c>
      <c r="K152">
        <f>J152/($U$7*(D152+273))</f>
        <v>3.8182264799803488E+17</v>
      </c>
      <c r="L152">
        <f t="shared" si="13"/>
        <v>-31.650852073991</v>
      </c>
      <c r="M152">
        <f t="shared" si="14"/>
        <v>80.967465246906144</v>
      </c>
      <c r="N152">
        <f>O152*$W$7*$W$8/$U$8</f>
        <v>2.0228138900172899E-3</v>
      </c>
      <c r="O152">
        <f>$W$2*I152/0.409</f>
        <v>3.4668415253745862E+17</v>
      </c>
      <c r="P152">
        <f>N152*$U$9</f>
        <v>4.7738407804408044E-2</v>
      </c>
      <c r="Q152">
        <f>(1-N152)*$U$9</f>
        <v>23.552261592195595</v>
      </c>
      <c r="R152">
        <f>$U$5*10^5*(I152/$U$3)*(F152/(51.9+273))/133</f>
        <v>1.2780758914830943</v>
      </c>
    </row>
    <row r="153" spans="1:18" x14ac:dyDescent="0.35">
      <c r="A153" s="3"/>
      <c r="B153" s="2">
        <v>0.38226851851851856</v>
      </c>
      <c r="C153">
        <v>81.900000000000006</v>
      </c>
      <c r="D153">
        <v>22</v>
      </c>
      <c r="E153">
        <f t="shared" si="10"/>
        <v>0.28176951253874333</v>
      </c>
      <c r="F153">
        <f t="shared" si="11"/>
        <v>354.9</v>
      </c>
      <c r="G153" t="s">
        <v>153</v>
      </c>
      <c r="H153">
        <v>133</v>
      </c>
      <c r="I153">
        <f t="shared" si="12"/>
        <v>0.13300000000000001</v>
      </c>
      <c r="J153">
        <f>$U$4*I153*10^(-6)</f>
        <v>1.5428000000000002E-3</v>
      </c>
      <c r="K153">
        <f>J153/($U$7*(D153+273))</f>
        <v>3.7897322525178093E+17</v>
      </c>
      <c r="L153">
        <f t="shared" si="13"/>
        <v>-31.665833417449313</v>
      </c>
      <c r="M153">
        <f t="shared" si="14"/>
        <v>80.952483903447828</v>
      </c>
      <c r="N153">
        <f>O153*$W$7*$W$8/$U$8</f>
        <v>2.0077182639723847E-3</v>
      </c>
      <c r="O153">
        <f>$W$2*I153/0.409</f>
        <v>3.4409695736926861E+17</v>
      </c>
      <c r="P153">
        <f>N153*$U$9</f>
        <v>4.7382151029748278E-2</v>
      </c>
      <c r="Q153">
        <f>(1-N153)*$U$9</f>
        <v>23.552617848970254</v>
      </c>
      <c r="R153">
        <f>$U$5*10^5*(I153/$U$3)*(F153/(51.9+273))/133</f>
        <v>1.2671098799630656</v>
      </c>
    </row>
    <row r="154" spans="1:18" x14ac:dyDescent="0.35">
      <c r="A154" s="3"/>
      <c r="B154" s="2">
        <v>0.3822800925925926</v>
      </c>
      <c r="C154">
        <v>81.900000000000006</v>
      </c>
      <c r="D154">
        <v>22</v>
      </c>
      <c r="E154">
        <f t="shared" si="10"/>
        <v>0.28176951253874333</v>
      </c>
      <c r="F154">
        <f t="shared" si="11"/>
        <v>354.9</v>
      </c>
      <c r="G154" t="s">
        <v>154</v>
      </c>
      <c r="H154">
        <v>133</v>
      </c>
      <c r="I154">
        <f t="shared" si="12"/>
        <v>0.13300000000000001</v>
      </c>
      <c r="J154">
        <f>$U$4*I154*10^(-6)</f>
        <v>1.5428000000000002E-3</v>
      </c>
      <c r="K154">
        <f>J154/($U$7*(D154+273))</f>
        <v>3.7897322525178093E+17</v>
      </c>
      <c r="L154">
        <f t="shared" si="13"/>
        <v>-31.665833417449313</v>
      </c>
      <c r="M154">
        <f t="shared" si="14"/>
        <v>80.952483903447828</v>
      </c>
      <c r="N154">
        <f>O154*$W$7*$W$8/$U$8</f>
        <v>2.0077182639723847E-3</v>
      </c>
      <c r="O154">
        <f>$W$2*I154/0.409</f>
        <v>3.4409695736926861E+17</v>
      </c>
      <c r="P154">
        <f>N154*$U$9</f>
        <v>4.7382151029748278E-2</v>
      </c>
      <c r="Q154">
        <f>(1-N154)*$U$9</f>
        <v>23.552617848970254</v>
      </c>
      <c r="R154">
        <f>$U$5*10^5*(I154/$U$3)*(F154/(51.9+273))/133</f>
        <v>1.2671098799630656</v>
      </c>
    </row>
    <row r="155" spans="1:18" x14ac:dyDescent="0.35">
      <c r="A155" s="3"/>
      <c r="B155" s="2">
        <v>0.3822916666666667</v>
      </c>
      <c r="C155">
        <v>81.900000000000006</v>
      </c>
      <c r="D155">
        <v>22</v>
      </c>
      <c r="E155">
        <f t="shared" si="10"/>
        <v>0.28176951253874333</v>
      </c>
      <c r="F155">
        <f t="shared" si="11"/>
        <v>354.9</v>
      </c>
      <c r="G155" t="s">
        <v>155</v>
      </c>
      <c r="H155">
        <v>131</v>
      </c>
      <c r="I155">
        <f t="shared" si="12"/>
        <v>0.13100000000000001</v>
      </c>
      <c r="J155">
        <f>$U$4*I155*10^(-6)</f>
        <v>1.5196000000000001E-3</v>
      </c>
      <c r="K155">
        <f>J155/($U$7*(D155+273))</f>
        <v>3.732743797592729E+17</v>
      </c>
      <c r="L155">
        <f t="shared" si="13"/>
        <v>-31.696137027490519</v>
      </c>
      <c r="M155">
        <f t="shared" si="14"/>
        <v>80.922180293406626</v>
      </c>
      <c r="N155">
        <f>O155*$W$7*$W$8/$U$8</f>
        <v>1.9775270118825745E-3</v>
      </c>
      <c r="O155">
        <f>$W$2*I155/0.409</f>
        <v>3.3892256703288864E+17</v>
      </c>
      <c r="P155">
        <f>N155*$U$9</f>
        <v>4.6669637480428759E-2</v>
      </c>
      <c r="Q155">
        <f>(1-N155)*$U$9</f>
        <v>23.553330362519571</v>
      </c>
      <c r="R155">
        <f>$U$5*10^5*(I155/$U$3)*(F155/(51.9+273))/133</f>
        <v>1.2480555960538466</v>
      </c>
    </row>
    <row r="156" spans="1:18" x14ac:dyDescent="0.35">
      <c r="A156" s="3"/>
      <c r="B156" s="2">
        <v>0.38230324074074074</v>
      </c>
      <c r="C156">
        <v>81.400000000000006</v>
      </c>
      <c r="D156">
        <v>22</v>
      </c>
      <c r="E156">
        <f t="shared" si="10"/>
        <v>0.28216704288939054</v>
      </c>
      <c r="F156">
        <f t="shared" si="11"/>
        <v>354.4</v>
      </c>
      <c r="G156" t="s">
        <v>156</v>
      </c>
      <c r="H156">
        <v>131</v>
      </c>
      <c r="I156">
        <f t="shared" si="12"/>
        <v>0.13100000000000001</v>
      </c>
      <c r="J156">
        <f>$U$4*I156*10^(-6)</f>
        <v>1.5196000000000001E-3</v>
      </c>
      <c r="K156">
        <f>J156/($U$7*(D156+273))</f>
        <v>3.732743797592729E+17</v>
      </c>
      <c r="L156">
        <f t="shared" si="13"/>
        <v>-31.696137027490519</v>
      </c>
      <c r="M156">
        <f t="shared" si="14"/>
        <v>80.922180293406626</v>
      </c>
      <c r="N156">
        <f>O156*$W$7*$W$8/$U$8</f>
        <v>1.9775270118825745E-3</v>
      </c>
      <c r="O156">
        <f>$W$2*I156/0.409</f>
        <v>3.3892256703288864E+17</v>
      </c>
      <c r="P156">
        <f>N156*$U$9</f>
        <v>4.6669637480428759E-2</v>
      </c>
      <c r="Q156">
        <f>(1-N156)*$U$9</f>
        <v>23.553330362519571</v>
      </c>
      <c r="R156">
        <f>$U$5*10^5*(I156/$U$3)*(F156/(51.9+273))/133</f>
        <v>1.2462972759692399</v>
      </c>
    </row>
    <row r="157" spans="1:18" x14ac:dyDescent="0.35">
      <c r="A157" s="3"/>
      <c r="B157" s="2">
        <v>0.38231481481481483</v>
      </c>
      <c r="C157">
        <v>81.400000000000006</v>
      </c>
      <c r="D157">
        <v>22</v>
      </c>
      <c r="E157">
        <f t="shared" si="10"/>
        <v>0.28216704288939054</v>
      </c>
      <c r="F157">
        <f t="shared" si="11"/>
        <v>354.4</v>
      </c>
      <c r="G157" t="s">
        <v>157</v>
      </c>
      <c r="H157">
        <v>131</v>
      </c>
      <c r="I157">
        <f t="shared" si="12"/>
        <v>0.13100000000000001</v>
      </c>
      <c r="J157">
        <f>$U$4*I157*10^(-6)</f>
        <v>1.5196000000000001E-3</v>
      </c>
      <c r="K157">
        <f>J157/($U$7*(D157+273))</f>
        <v>3.732743797592729E+17</v>
      </c>
      <c r="L157">
        <f t="shared" si="13"/>
        <v>-31.696137027490519</v>
      </c>
      <c r="M157">
        <f t="shared" si="14"/>
        <v>80.922180293406626</v>
      </c>
      <c r="N157">
        <f>O157*$W$7*$W$8/$U$8</f>
        <v>1.9775270118825745E-3</v>
      </c>
      <c r="O157">
        <f>$W$2*I157/0.409</f>
        <v>3.3892256703288864E+17</v>
      </c>
      <c r="P157">
        <f>N157*$U$9</f>
        <v>4.6669637480428759E-2</v>
      </c>
      <c r="Q157">
        <f>(1-N157)*$U$9</f>
        <v>23.553330362519571</v>
      </c>
      <c r="R157">
        <f>$U$5*10^5*(I157/$U$3)*(F157/(51.9+273))/133</f>
        <v>1.2462972759692399</v>
      </c>
    </row>
    <row r="158" spans="1:18" x14ac:dyDescent="0.35">
      <c r="A158" s="3"/>
      <c r="B158" s="2">
        <v>0.38232638888888887</v>
      </c>
      <c r="C158">
        <v>81.400000000000006</v>
      </c>
      <c r="D158">
        <v>22</v>
      </c>
      <c r="E158">
        <f t="shared" si="10"/>
        <v>0.28216704288939054</v>
      </c>
      <c r="F158">
        <f t="shared" si="11"/>
        <v>354.4</v>
      </c>
      <c r="G158" t="s">
        <v>158</v>
      </c>
      <c r="H158">
        <v>130</v>
      </c>
      <c r="I158">
        <f t="shared" si="12"/>
        <v>0.13</v>
      </c>
      <c r="J158">
        <f>$U$4*I158*10^(-6)</f>
        <v>1.508E-3</v>
      </c>
      <c r="K158">
        <f>J158/($U$7*(D158+273))</f>
        <v>3.7042495701301888E+17</v>
      </c>
      <c r="L158">
        <f t="shared" si="13"/>
        <v>-31.711462772981658</v>
      </c>
      <c r="M158">
        <f t="shared" si="14"/>
        <v>80.906854547915486</v>
      </c>
      <c r="N158">
        <f>O158*$W$7*$W$8/$U$8</f>
        <v>1.9624313858376688E-3</v>
      </c>
      <c r="O158">
        <f>$W$2*I158/0.409</f>
        <v>3.3633537186469862E+17</v>
      </c>
      <c r="P158">
        <f>N158*$U$9</f>
        <v>4.6313380705768986E-2</v>
      </c>
      <c r="Q158">
        <f>(1-N158)*$U$9</f>
        <v>23.553686619294233</v>
      </c>
      <c r="R158">
        <f>$U$5*10^5*(I158/$U$3)*(F158/(51.9+273))/133</f>
        <v>1.2367835563053524</v>
      </c>
    </row>
    <row r="159" spans="1:18" x14ac:dyDescent="0.35">
      <c r="A159" s="3"/>
      <c r="B159" s="2">
        <v>0.38233796296296302</v>
      </c>
      <c r="C159">
        <v>80.900000000000006</v>
      </c>
      <c r="D159">
        <v>22</v>
      </c>
      <c r="E159">
        <f t="shared" si="10"/>
        <v>0.28256569652444197</v>
      </c>
      <c r="F159">
        <f t="shared" si="11"/>
        <v>353.9</v>
      </c>
      <c r="G159" t="s">
        <v>159</v>
      </c>
      <c r="H159">
        <v>128</v>
      </c>
      <c r="I159">
        <f t="shared" si="12"/>
        <v>0.128</v>
      </c>
      <c r="J159">
        <f>$U$4*I159*10^(-6)</f>
        <v>1.4847999999999999E-3</v>
      </c>
      <c r="K159">
        <f>J159/($U$7*(D159+273))</f>
        <v>3.6472611152051085E+17</v>
      </c>
      <c r="L159">
        <f t="shared" si="13"/>
        <v>-31.742471146053589</v>
      </c>
      <c r="M159">
        <f t="shared" si="14"/>
        <v>80.875846174843559</v>
      </c>
      <c r="N159">
        <f>O159*$W$7*$W$8/$U$8</f>
        <v>1.9322401337478587E-3</v>
      </c>
      <c r="O159">
        <f>$W$2*I159/0.409</f>
        <v>3.3116098152831866E+17</v>
      </c>
      <c r="P159">
        <f>N159*$U$9</f>
        <v>4.5600867156449468E-2</v>
      </c>
      <c r="Q159">
        <f>(1-N159)*$U$9</f>
        <v>23.554399132843553</v>
      </c>
      <c r="R159">
        <f>$U$5*10^5*(I159/$U$3)*(F159/(51.9+273))/133</f>
        <v>1.2160380637651376</v>
      </c>
    </row>
    <row r="160" spans="1:18" x14ac:dyDescent="0.35">
      <c r="A160" s="3"/>
      <c r="B160" s="2">
        <v>0.38234953703703706</v>
      </c>
      <c r="C160">
        <v>80.900000000000006</v>
      </c>
      <c r="D160">
        <v>22</v>
      </c>
      <c r="E160">
        <f t="shared" si="10"/>
        <v>0.28256569652444197</v>
      </c>
      <c r="F160">
        <f t="shared" si="11"/>
        <v>353.9</v>
      </c>
      <c r="G160" t="s">
        <v>160</v>
      </c>
      <c r="H160">
        <v>128</v>
      </c>
      <c r="I160">
        <f t="shared" si="12"/>
        <v>0.128</v>
      </c>
      <c r="J160">
        <f>$U$4*I160*10^(-6)</f>
        <v>1.4847999999999999E-3</v>
      </c>
      <c r="K160">
        <f>J160/($U$7*(D160+273))</f>
        <v>3.6472611152051085E+17</v>
      </c>
      <c r="L160">
        <f t="shared" si="13"/>
        <v>-31.742471146053589</v>
      </c>
      <c r="M160">
        <f t="shared" si="14"/>
        <v>80.875846174843559</v>
      </c>
      <c r="N160">
        <f>O160*$W$7*$W$8/$U$8</f>
        <v>1.9322401337478587E-3</v>
      </c>
      <c r="O160">
        <f>$W$2*I160/0.409</f>
        <v>3.3116098152831866E+17</v>
      </c>
      <c r="P160">
        <f>N160*$U$9</f>
        <v>4.5600867156449468E-2</v>
      </c>
      <c r="Q160">
        <f>(1-N160)*$U$9</f>
        <v>23.554399132843553</v>
      </c>
      <c r="R160">
        <f>$U$5*10^5*(I160/$U$3)*(F160/(51.9+273))/133</f>
        <v>1.2160380637651376</v>
      </c>
    </row>
    <row r="161" spans="1:18" x14ac:dyDescent="0.35">
      <c r="A161" s="3"/>
      <c r="B161" s="2">
        <v>0.3823611111111111</v>
      </c>
      <c r="C161">
        <v>80.900000000000006</v>
      </c>
      <c r="D161">
        <v>22</v>
      </c>
      <c r="E161">
        <f t="shared" si="10"/>
        <v>0.28256569652444197</v>
      </c>
      <c r="F161">
        <f t="shared" si="11"/>
        <v>353.9</v>
      </c>
      <c r="G161" t="s">
        <v>161</v>
      </c>
      <c r="H161">
        <v>127</v>
      </c>
      <c r="I161">
        <f t="shared" si="12"/>
        <v>0.127</v>
      </c>
      <c r="J161">
        <f>$U$4*I161*10^(-6)</f>
        <v>1.4732E-3</v>
      </c>
      <c r="K161">
        <f>J161/($U$7*(D161+273))</f>
        <v>3.618766887742569E+17</v>
      </c>
      <c r="L161">
        <f t="shared" si="13"/>
        <v>-31.758157500975638</v>
      </c>
      <c r="M161">
        <f t="shared" si="14"/>
        <v>80.860159819921506</v>
      </c>
      <c r="N161">
        <f>O161*$W$7*$W$8/$U$8</f>
        <v>1.9171445077029539E-3</v>
      </c>
      <c r="O161">
        <f>$W$2*I161/0.409</f>
        <v>3.2857378636012864E+17</v>
      </c>
      <c r="P161">
        <f>N161*$U$9</f>
        <v>4.5244610381789716E-2</v>
      </c>
      <c r="Q161">
        <f>(1-N161)*$U$9</f>
        <v>23.554755389618212</v>
      </c>
      <c r="R161">
        <f>$U$5*10^5*(I161/$U$3)*(F161/(51.9+273))/133</f>
        <v>1.2065377663919725</v>
      </c>
    </row>
    <row r="162" spans="1:18" x14ac:dyDescent="0.35">
      <c r="A162" s="3"/>
      <c r="B162" s="2">
        <v>0.38237268518518519</v>
      </c>
      <c r="C162">
        <v>80.400000000000006</v>
      </c>
      <c r="D162">
        <v>22</v>
      </c>
      <c r="E162">
        <f t="shared" si="10"/>
        <v>0.28296547821165818</v>
      </c>
      <c r="F162">
        <f t="shared" si="11"/>
        <v>353.4</v>
      </c>
      <c r="G162" t="s">
        <v>162</v>
      </c>
      <c r="H162">
        <v>126</v>
      </c>
      <c r="I162">
        <f t="shared" si="12"/>
        <v>0.126</v>
      </c>
      <c r="J162">
        <f>$U$4*I162*10^(-6)</f>
        <v>1.4615999999999997E-3</v>
      </c>
      <c r="K162">
        <f>J162/($U$7*(D162+273))</f>
        <v>3.5902726602800288E+17</v>
      </c>
      <c r="L162">
        <f t="shared" si="13"/>
        <v>-31.773967859989867</v>
      </c>
      <c r="M162">
        <f t="shared" si="14"/>
        <v>80.844349460907281</v>
      </c>
      <c r="N162">
        <f>O162*$W$7*$W$8/$U$8</f>
        <v>1.9020488816580486E-3</v>
      </c>
      <c r="O162">
        <f>$W$2*I162/0.409</f>
        <v>3.2598659119193869E+17</v>
      </c>
      <c r="P162">
        <f>N162*$U$9</f>
        <v>4.4888353607129949E-2</v>
      </c>
      <c r="Q162">
        <f>(1-N162)*$U$9</f>
        <v>23.555111646392874</v>
      </c>
      <c r="R162">
        <f>$U$5*10^5*(I162/$U$3)*(F162/(51.9+273))/133</f>
        <v>1.1953462603878118</v>
      </c>
    </row>
    <row r="163" spans="1:18" x14ac:dyDescent="0.35">
      <c r="A163" s="3"/>
      <c r="B163" s="2">
        <v>0.38238425925925923</v>
      </c>
      <c r="C163">
        <v>80.400000000000006</v>
      </c>
      <c r="D163">
        <v>22</v>
      </c>
      <c r="E163">
        <f t="shared" si="10"/>
        <v>0.28296547821165818</v>
      </c>
      <c r="F163">
        <f t="shared" si="11"/>
        <v>353.4</v>
      </c>
      <c r="G163" t="s">
        <v>163</v>
      </c>
      <c r="H163">
        <v>126</v>
      </c>
      <c r="I163">
        <f t="shared" si="12"/>
        <v>0.126</v>
      </c>
      <c r="J163">
        <f>$U$4*I163*10^(-6)</f>
        <v>1.4615999999999997E-3</v>
      </c>
      <c r="K163">
        <f>J163/($U$7*(D163+273))</f>
        <v>3.5902726602800288E+17</v>
      </c>
      <c r="L163">
        <f t="shared" si="13"/>
        <v>-31.773967859989867</v>
      </c>
      <c r="M163">
        <f t="shared" si="14"/>
        <v>80.844349460907281</v>
      </c>
      <c r="N163">
        <f>O163*$W$7*$W$8/$U$8</f>
        <v>1.9020488816580486E-3</v>
      </c>
      <c r="O163">
        <f>$W$2*I163/0.409</f>
        <v>3.2598659119193869E+17</v>
      </c>
      <c r="P163">
        <f>N163*$U$9</f>
        <v>4.4888353607129949E-2</v>
      </c>
      <c r="Q163">
        <f>(1-N163)*$U$9</f>
        <v>23.555111646392874</v>
      </c>
      <c r="R163">
        <f>$U$5*10^5*(I163/$U$3)*(F163/(51.9+273))/133</f>
        <v>1.1953462603878118</v>
      </c>
    </row>
    <row r="164" spans="1:18" x14ac:dyDescent="0.35">
      <c r="A164" s="3"/>
      <c r="B164" s="2">
        <v>0.38239583333333332</v>
      </c>
      <c r="C164">
        <v>80.400000000000006</v>
      </c>
      <c r="D164">
        <v>22</v>
      </c>
      <c r="E164">
        <f t="shared" si="10"/>
        <v>0.28296547821165818</v>
      </c>
      <c r="F164">
        <f t="shared" si="11"/>
        <v>353.4</v>
      </c>
      <c r="G164" t="s">
        <v>164</v>
      </c>
      <c r="H164">
        <v>125</v>
      </c>
      <c r="I164">
        <f t="shared" si="12"/>
        <v>0.125</v>
      </c>
      <c r="J164">
        <f>$U$4*I164*10^(-6)</f>
        <v>1.4499999999999999E-3</v>
      </c>
      <c r="K164">
        <f>J164/($U$7*(D164+273))</f>
        <v>3.5617784328174893E+17</v>
      </c>
      <c r="L164">
        <f t="shared" si="13"/>
        <v>-31.78990419928822</v>
      </c>
      <c r="M164">
        <f t="shared" si="14"/>
        <v>80.828413121608932</v>
      </c>
      <c r="N164">
        <f>O164*$W$7*$W$8/$U$8</f>
        <v>1.8869532556131431E-3</v>
      </c>
      <c r="O164">
        <f>$W$2*I164/0.409</f>
        <v>3.2339939602374867E+17</v>
      </c>
      <c r="P164">
        <f>N164*$U$9</f>
        <v>4.4532096832470176E-2</v>
      </c>
      <c r="Q164">
        <f>(1-N164)*$U$9</f>
        <v>23.555467903167532</v>
      </c>
      <c r="R164">
        <f>$U$5*10^5*(I164/$U$3)*(F164/(51.9+273))/133</f>
        <v>1.1858593853053689</v>
      </c>
    </row>
    <row r="165" spans="1:18" x14ac:dyDescent="0.35">
      <c r="A165" s="3"/>
      <c r="B165" s="2">
        <v>0.38240740740740736</v>
      </c>
      <c r="C165">
        <v>80.400000000000006</v>
      </c>
      <c r="D165">
        <v>22</v>
      </c>
      <c r="E165">
        <f t="shared" si="10"/>
        <v>0.28296547821165818</v>
      </c>
      <c r="F165">
        <f t="shared" si="11"/>
        <v>353.4</v>
      </c>
      <c r="G165" t="s">
        <v>165</v>
      </c>
      <c r="H165">
        <v>124</v>
      </c>
      <c r="I165">
        <f t="shared" si="12"/>
        <v>0.124</v>
      </c>
      <c r="J165">
        <f>$U$4*I165*10^(-6)</f>
        <v>1.4384000000000001E-3</v>
      </c>
      <c r="K165">
        <f>J165/($U$7*(D165+273))</f>
        <v>3.5332842053549498E+17</v>
      </c>
      <c r="L165">
        <f t="shared" si="13"/>
        <v>-31.805968542682749</v>
      </c>
      <c r="M165">
        <f t="shared" si="14"/>
        <v>80.8123487782144</v>
      </c>
      <c r="N165">
        <f>O165*$W$7*$W$8/$U$8</f>
        <v>1.8718576295682382E-3</v>
      </c>
      <c r="O165">
        <f>$W$2*I165/0.409</f>
        <v>3.2081220085555866E+17</v>
      </c>
      <c r="P165">
        <f>N165*$U$9</f>
        <v>4.4175840057810424E-2</v>
      </c>
      <c r="Q165">
        <f>(1-N165)*$U$9</f>
        <v>23.55582415994219</v>
      </c>
      <c r="R165">
        <f>$U$5*10^5*(I165/$U$3)*(F165/(51.9+273))/133</f>
        <v>1.1763725102229254</v>
      </c>
    </row>
    <row r="166" spans="1:18" x14ac:dyDescent="0.35">
      <c r="A166" s="3"/>
      <c r="B166" s="2">
        <v>0.38241898148148151</v>
      </c>
      <c r="C166">
        <v>79.900000000000006</v>
      </c>
      <c r="D166">
        <v>22</v>
      </c>
      <c r="E166">
        <f t="shared" si="10"/>
        <v>0.28336639274582037</v>
      </c>
      <c r="F166">
        <f t="shared" si="11"/>
        <v>352.9</v>
      </c>
      <c r="G166" t="s">
        <v>166</v>
      </c>
      <c r="H166">
        <v>123</v>
      </c>
      <c r="I166">
        <f t="shared" si="12"/>
        <v>0.123</v>
      </c>
      <c r="J166">
        <f>$U$4*I166*10^(-6)</f>
        <v>1.4268E-3</v>
      </c>
      <c r="K166">
        <f>J166/($U$7*(D166+273))</f>
        <v>3.5047899778924096E+17</v>
      </c>
      <c r="L166">
        <f t="shared" si="13"/>
        <v>-31.822162963147989</v>
      </c>
      <c r="M166">
        <f t="shared" si="14"/>
        <v>80.79615435774916</v>
      </c>
      <c r="N166">
        <f>O166*$W$7*$W$8/$U$8</f>
        <v>1.856762003523333E-3</v>
      </c>
      <c r="O166">
        <f>$W$2*I166/0.409</f>
        <v>3.182250056873687E+17</v>
      </c>
      <c r="P166">
        <f>N166*$U$9</f>
        <v>4.3819583283150658E-2</v>
      </c>
      <c r="Q166">
        <f>(1-N166)*$U$9</f>
        <v>23.556180416716849</v>
      </c>
      <c r="R166">
        <f>$U$5*10^5*(I166/$U$3)*(F166/(51.9+273))/133</f>
        <v>1.1652346933816535</v>
      </c>
    </row>
    <row r="167" spans="1:18" x14ac:dyDescent="0.35">
      <c r="A167" s="3"/>
      <c r="B167" s="2">
        <v>0.38243055555555555</v>
      </c>
      <c r="C167">
        <v>79.900000000000006</v>
      </c>
      <c r="D167">
        <v>22</v>
      </c>
      <c r="E167">
        <f t="shared" si="10"/>
        <v>0.28336639274582037</v>
      </c>
      <c r="F167">
        <f t="shared" si="11"/>
        <v>352.9</v>
      </c>
      <c r="G167" t="s">
        <v>167</v>
      </c>
      <c r="H167">
        <v>122</v>
      </c>
      <c r="I167">
        <f t="shared" si="12"/>
        <v>0.122</v>
      </c>
      <c r="J167">
        <f>$U$4*I167*10^(-6)</f>
        <v>1.4151999999999999E-3</v>
      </c>
      <c r="K167">
        <f>J167/($U$7*(D167+273))</f>
        <v>3.4762957504298694E+17</v>
      </c>
      <c r="L167">
        <f t="shared" si="13"/>
        <v>-31.838489584426309</v>
      </c>
      <c r="M167">
        <f t="shared" si="14"/>
        <v>80.779827736470835</v>
      </c>
      <c r="N167">
        <f>O167*$W$7*$W$8/$U$8</f>
        <v>1.8416663774784279E-3</v>
      </c>
      <c r="O167">
        <f>$W$2*I167/0.409</f>
        <v>3.1563781051917869E+17</v>
      </c>
      <c r="P167">
        <f>N167*$U$9</f>
        <v>4.3463326508490899E-2</v>
      </c>
      <c r="Q167">
        <f>(1-N167)*$U$9</f>
        <v>23.556536673491511</v>
      </c>
      <c r="R167">
        <f>$U$5*10^5*(I167/$U$3)*(F167/(51.9+273))/133</f>
        <v>1.1557612405899329</v>
      </c>
    </row>
    <row r="168" spans="1:18" x14ac:dyDescent="0.35">
      <c r="A168" s="3"/>
      <c r="B168" s="2">
        <v>0.38244212962962965</v>
      </c>
      <c r="C168">
        <v>79.900000000000006</v>
      </c>
      <c r="D168">
        <v>22</v>
      </c>
      <c r="E168">
        <f t="shared" si="10"/>
        <v>0.28336639274582037</v>
      </c>
      <c r="F168">
        <f t="shared" si="11"/>
        <v>352.9</v>
      </c>
      <c r="G168" t="s">
        <v>168</v>
      </c>
      <c r="H168">
        <v>122</v>
      </c>
      <c r="I168">
        <f t="shared" si="12"/>
        <v>0.122</v>
      </c>
      <c r="J168">
        <f>$U$4*I168*10^(-6)</f>
        <v>1.4151999999999999E-3</v>
      </c>
      <c r="K168">
        <f>J168/($U$7*(D168+273))</f>
        <v>3.4762957504298694E+17</v>
      </c>
      <c r="L168">
        <f t="shared" si="13"/>
        <v>-31.838489584426309</v>
      </c>
      <c r="M168">
        <f t="shared" si="14"/>
        <v>80.779827736470835</v>
      </c>
      <c r="N168">
        <f>O168*$W$7*$W$8/$U$8</f>
        <v>1.8416663774784279E-3</v>
      </c>
      <c r="O168">
        <f>$W$2*I168/0.409</f>
        <v>3.1563781051917869E+17</v>
      </c>
      <c r="P168">
        <f>N168*$U$9</f>
        <v>4.3463326508490899E-2</v>
      </c>
      <c r="Q168">
        <f>(1-N168)*$U$9</f>
        <v>23.556536673491511</v>
      </c>
      <c r="R168">
        <f>$U$5*10^5*(I168/$U$3)*(F168/(51.9+273))/133</f>
        <v>1.1557612405899329</v>
      </c>
    </row>
    <row r="169" spans="1:18" x14ac:dyDescent="0.35">
      <c r="A169" s="3"/>
      <c r="B169" s="2">
        <v>0.38245370370370368</v>
      </c>
      <c r="C169">
        <v>79.5</v>
      </c>
      <c r="D169">
        <v>22</v>
      </c>
      <c r="E169">
        <f t="shared" si="10"/>
        <v>0.28368794326241137</v>
      </c>
      <c r="F169">
        <f t="shared" si="11"/>
        <v>352.5</v>
      </c>
      <c r="G169" t="s">
        <v>169</v>
      </c>
      <c r="H169">
        <v>121</v>
      </c>
      <c r="I169">
        <f t="shared" si="12"/>
        <v>0.121</v>
      </c>
      <c r="J169">
        <f>$U$4*I169*10^(-6)</f>
        <v>1.4035999999999999E-3</v>
      </c>
      <c r="K169">
        <f>J169/($U$7*(D169+273))</f>
        <v>3.4478015229673293E+17</v>
      </c>
      <c r="L169">
        <f t="shared" si="13"/>
        <v>-31.854950582699342</v>
      </c>
      <c r="M169">
        <f t="shared" si="14"/>
        <v>80.763366738197803</v>
      </c>
      <c r="N169">
        <f>O169*$W$7*$W$8/$U$8</f>
        <v>1.8265707514335226E-3</v>
      </c>
      <c r="O169">
        <f>$W$2*I169/0.409</f>
        <v>3.1305061535098867E+17</v>
      </c>
      <c r="P169">
        <f>N169*$U$9</f>
        <v>4.310706973383114E-2</v>
      </c>
      <c r="Q169">
        <f>(1-N169)*$U$9</f>
        <v>23.556892930266169</v>
      </c>
      <c r="R169">
        <f>$U$5*10^5*(I169/$U$3)*(F169/(51.9+273))/133</f>
        <v>1.1449885100563042</v>
      </c>
    </row>
    <row r="170" spans="1:18" x14ac:dyDescent="0.35">
      <c r="A170" s="3"/>
      <c r="B170" s="2">
        <v>0.38246527777777778</v>
      </c>
      <c r="C170">
        <v>79.5</v>
      </c>
      <c r="D170">
        <v>22</v>
      </c>
      <c r="E170">
        <f t="shared" si="10"/>
        <v>0.28368794326241137</v>
      </c>
      <c r="F170">
        <f t="shared" si="11"/>
        <v>352.5</v>
      </c>
      <c r="G170" t="s">
        <v>170</v>
      </c>
      <c r="H170">
        <v>121</v>
      </c>
      <c r="I170">
        <f t="shared" si="12"/>
        <v>0.121</v>
      </c>
      <c r="J170">
        <f>$U$4*I170*10^(-6)</f>
        <v>1.4035999999999999E-3</v>
      </c>
      <c r="K170">
        <f>J170/($U$7*(D170+273))</f>
        <v>3.4478015229673293E+17</v>
      </c>
      <c r="L170">
        <f t="shared" si="13"/>
        <v>-31.854950582699342</v>
      </c>
      <c r="M170">
        <f t="shared" si="14"/>
        <v>80.763366738197803</v>
      </c>
      <c r="N170">
        <f>O170*$W$7*$W$8/$U$8</f>
        <v>1.8265707514335226E-3</v>
      </c>
      <c r="O170">
        <f>$W$2*I170/0.409</f>
        <v>3.1305061535098867E+17</v>
      </c>
      <c r="P170">
        <f>N170*$U$9</f>
        <v>4.310706973383114E-2</v>
      </c>
      <c r="Q170">
        <f>(1-N170)*$U$9</f>
        <v>23.556892930266169</v>
      </c>
      <c r="R170">
        <f>$U$5*10^5*(I170/$U$3)*(F170/(51.9+273))/133</f>
        <v>1.1449885100563042</v>
      </c>
    </row>
    <row r="171" spans="1:18" x14ac:dyDescent="0.35">
      <c r="A171" s="3"/>
      <c r="B171" s="2">
        <v>0.38247685185185182</v>
      </c>
      <c r="C171">
        <v>79.5</v>
      </c>
      <c r="D171">
        <v>22</v>
      </c>
      <c r="E171">
        <f t="shared" si="10"/>
        <v>0.28368794326241137</v>
      </c>
      <c r="F171">
        <f t="shared" si="11"/>
        <v>352.5</v>
      </c>
      <c r="G171" t="s">
        <v>171</v>
      </c>
      <c r="H171">
        <v>121</v>
      </c>
      <c r="I171">
        <f t="shared" si="12"/>
        <v>0.121</v>
      </c>
      <c r="J171">
        <f>$U$4*I171*10^(-6)</f>
        <v>1.4035999999999999E-3</v>
      </c>
      <c r="K171">
        <f>J171/($U$7*(D171+273))</f>
        <v>3.4478015229673293E+17</v>
      </c>
      <c r="L171">
        <f t="shared" si="13"/>
        <v>-31.854950582699342</v>
      </c>
      <c r="M171">
        <f t="shared" si="14"/>
        <v>80.763366738197803</v>
      </c>
      <c r="N171">
        <f>O171*$W$7*$W$8/$U$8</f>
        <v>1.8265707514335226E-3</v>
      </c>
      <c r="O171">
        <f>$W$2*I171/0.409</f>
        <v>3.1305061535098867E+17</v>
      </c>
      <c r="P171">
        <f>N171*$U$9</f>
        <v>4.310706973383114E-2</v>
      </c>
      <c r="Q171">
        <f>(1-N171)*$U$9</f>
        <v>23.556892930266169</v>
      </c>
      <c r="R171">
        <f>$U$5*10^5*(I171/$U$3)*(F171/(51.9+273))/133</f>
        <v>1.1449885100563042</v>
      </c>
    </row>
    <row r="172" spans="1:18" x14ac:dyDescent="0.35">
      <c r="A172" s="3"/>
      <c r="B172" s="2">
        <v>0.38248842592592597</v>
      </c>
      <c r="C172">
        <v>79</v>
      </c>
      <c r="D172">
        <v>22</v>
      </c>
      <c r="E172">
        <f t="shared" si="10"/>
        <v>0.28409090909090912</v>
      </c>
      <c r="F172">
        <f t="shared" si="11"/>
        <v>352</v>
      </c>
      <c r="G172" t="s">
        <v>172</v>
      </c>
      <c r="H172">
        <v>119</v>
      </c>
      <c r="I172">
        <f t="shared" si="12"/>
        <v>0.11899999999999999</v>
      </c>
      <c r="J172">
        <f>$U$4*I172*10^(-6)</f>
        <v>1.3803999999999997E-3</v>
      </c>
      <c r="K172">
        <f>J172/($U$7*(D172+273))</f>
        <v>3.390813068042249E+17</v>
      </c>
      <c r="L172">
        <f t="shared" si="13"/>
        <v>-31.888284687669763</v>
      </c>
      <c r="M172">
        <f t="shared" si="14"/>
        <v>80.730032633227381</v>
      </c>
      <c r="N172">
        <f>O172*$W$7*$W$8/$U$8</f>
        <v>1.7963794993437125E-3</v>
      </c>
      <c r="O172">
        <f>$W$2*I172/0.409</f>
        <v>3.078762250146087E+17</v>
      </c>
      <c r="P172">
        <f>N172*$U$9</f>
        <v>4.2394556184511614E-2</v>
      </c>
      <c r="Q172">
        <f>(1-N172)*$U$9</f>
        <v>23.55760544381549</v>
      </c>
      <c r="R172">
        <f>$U$5*10^5*(I172/$U$3)*(F172/(51.9+273))/133</f>
        <v>1.1244658275420778</v>
      </c>
    </row>
    <row r="173" spans="1:18" x14ac:dyDescent="0.35">
      <c r="A173" s="3"/>
      <c r="B173" s="2">
        <v>0.38250000000000001</v>
      </c>
      <c r="C173">
        <v>79</v>
      </c>
      <c r="D173">
        <v>22</v>
      </c>
      <c r="E173">
        <f t="shared" si="10"/>
        <v>0.28409090909090912</v>
      </c>
      <c r="F173">
        <f t="shared" si="11"/>
        <v>352</v>
      </c>
      <c r="G173" t="s">
        <v>173</v>
      </c>
      <c r="H173">
        <v>119</v>
      </c>
      <c r="I173">
        <f t="shared" si="12"/>
        <v>0.11899999999999999</v>
      </c>
      <c r="J173">
        <f>$U$4*I173*10^(-6)</f>
        <v>1.3803999999999997E-3</v>
      </c>
      <c r="K173">
        <f>J173/($U$7*(D173+273))</f>
        <v>3.390813068042249E+17</v>
      </c>
      <c r="L173">
        <f t="shared" si="13"/>
        <v>-31.888284687669763</v>
      </c>
      <c r="M173">
        <f t="shared" si="14"/>
        <v>80.730032633227381</v>
      </c>
      <c r="N173">
        <f>O173*$W$7*$W$8/$U$8</f>
        <v>1.7963794993437125E-3</v>
      </c>
      <c r="O173">
        <f>$W$2*I173/0.409</f>
        <v>3.078762250146087E+17</v>
      </c>
      <c r="P173">
        <f>N173*$U$9</f>
        <v>4.2394556184511614E-2</v>
      </c>
      <c r="Q173">
        <f>(1-N173)*$U$9</f>
        <v>23.55760544381549</v>
      </c>
      <c r="R173">
        <f>$U$5*10^5*(I173/$U$3)*(F173/(51.9+273))/133</f>
        <v>1.1244658275420778</v>
      </c>
    </row>
    <row r="174" spans="1:18" x14ac:dyDescent="0.35">
      <c r="A174" s="3"/>
      <c r="B174" s="2">
        <v>0.3825115740740741</v>
      </c>
      <c r="C174">
        <v>79</v>
      </c>
      <c r="D174">
        <v>22</v>
      </c>
      <c r="E174">
        <f t="shared" si="10"/>
        <v>0.28409090909090912</v>
      </c>
      <c r="F174">
        <f t="shared" si="11"/>
        <v>352</v>
      </c>
      <c r="G174" t="s">
        <v>174</v>
      </c>
      <c r="H174">
        <v>118</v>
      </c>
      <c r="I174">
        <f t="shared" si="12"/>
        <v>0.11799999999999999</v>
      </c>
      <c r="J174">
        <f>$U$4*I174*10^(-6)</f>
        <v>1.3687999999999999E-3</v>
      </c>
      <c r="K174">
        <f>J174/($U$7*(D174+273))</f>
        <v>3.3623188405797094E+17</v>
      </c>
      <c r="L174">
        <f t="shared" si="13"/>
        <v>-31.905162424961492</v>
      </c>
      <c r="M174">
        <f t="shared" si="14"/>
        <v>80.713154895935659</v>
      </c>
      <c r="N174">
        <f>O174*$W$7*$W$8/$U$8</f>
        <v>1.781283873298807E-3</v>
      </c>
      <c r="O174">
        <f>$W$2*I174/0.409</f>
        <v>3.0528902984641869E+17</v>
      </c>
      <c r="P174">
        <f>N174*$U$9</f>
        <v>4.2038299409851848E-2</v>
      </c>
      <c r="Q174">
        <f>(1-N174)*$U$9</f>
        <v>23.557961700590148</v>
      </c>
      <c r="R174">
        <f>$U$5*10^5*(I174/$U$3)*(F174/(51.9+273))/133</f>
        <v>1.1150165348736569</v>
      </c>
    </row>
    <row r="175" spans="1:18" x14ac:dyDescent="0.35">
      <c r="A175" s="3"/>
      <c r="B175" s="2">
        <v>0.38252314814814814</v>
      </c>
      <c r="C175">
        <v>78.599999999999994</v>
      </c>
      <c r="D175">
        <v>22</v>
      </c>
      <c r="E175">
        <f t="shared" si="10"/>
        <v>0.2844141069397042</v>
      </c>
      <c r="F175">
        <f t="shared" si="11"/>
        <v>351.6</v>
      </c>
      <c r="G175" t="s">
        <v>175</v>
      </c>
      <c r="H175">
        <v>117</v>
      </c>
      <c r="I175">
        <f t="shared" si="12"/>
        <v>0.11700000000000001</v>
      </c>
      <c r="J175">
        <f>$U$4*I175*10^(-6)</f>
        <v>1.3572E-3</v>
      </c>
      <c r="K175">
        <f>J175/($U$7*(D175+273))</f>
        <v>3.3338246131171699E+17</v>
      </c>
      <c r="L175">
        <f t="shared" si="13"/>
        <v>-31.922183804297308</v>
      </c>
      <c r="M175">
        <f t="shared" si="14"/>
        <v>80.696133516599843</v>
      </c>
      <c r="N175">
        <f>O175*$W$7*$W$8/$U$8</f>
        <v>1.7661882472539026E-3</v>
      </c>
      <c r="O175">
        <f>$W$2*I175/0.409</f>
        <v>3.027018346782288E+17</v>
      </c>
      <c r="P175">
        <f>N175*$U$9</f>
        <v>4.1682042635192103E-2</v>
      </c>
      <c r="Q175">
        <f>(1-N175)*$U$9</f>
        <v>23.558317957364807</v>
      </c>
      <c r="R175">
        <f>$U$5*10^5*(I175/$U$3)*(F175/(51.9+273))/133</f>
        <v>1.1043109157936393</v>
      </c>
    </row>
    <row r="176" spans="1:18" x14ac:dyDescent="0.35">
      <c r="A176" s="3"/>
      <c r="B176" s="2">
        <v>0.38253472222222223</v>
      </c>
      <c r="C176">
        <v>78.599999999999994</v>
      </c>
      <c r="D176">
        <v>22</v>
      </c>
      <c r="E176">
        <f t="shared" si="10"/>
        <v>0.2844141069397042</v>
      </c>
      <c r="F176">
        <f t="shared" si="11"/>
        <v>351.6</v>
      </c>
      <c r="G176" t="s">
        <v>176</v>
      </c>
      <c r="H176">
        <v>117</v>
      </c>
      <c r="I176">
        <f t="shared" si="12"/>
        <v>0.11700000000000001</v>
      </c>
      <c r="J176">
        <f>$U$4*I176*10^(-6)</f>
        <v>1.3572E-3</v>
      </c>
      <c r="K176">
        <f>J176/($U$7*(D176+273))</f>
        <v>3.3338246131171699E+17</v>
      </c>
      <c r="L176">
        <f t="shared" si="13"/>
        <v>-31.922183804297308</v>
      </c>
      <c r="M176">
        <f t="shared" si="14"/>
        <v>80.696133516599843</v>
      </c>
      <c r="N176">
        <f>O176*$W$7*$W$8/$U$8</f>
        <v>1.7661882472539026E-3</v>
      </c>
      <c r="O176">
        <f>$W$2*I176/0.409</f>
        <v>3.027018346782288E+17</v>
      </c>
      <c r="P176">
        <f>N176*$U$9</f>
        <v>4.1682042635192103E-2</v>
      </c>
      <c r="Q176">
        <f>(1-N176)*$U$9</f>
        <v>23.558317957364807</v>
      </c>
      <c r="R176">
        <f>$U$5*10^5*(I176/$U$3)*(F176/(51.9+273))/133</f>
        <v>1.1043109157936393</v>
      </c>
    </row>
    <row r="177" spans="1:18" x14ac:dyDescent="0.35">
      <c r="A177" s="3"/>
      <c r="B177" s="2">
        <v>0.38254629629629627</v>
      </c>
      <c r="C177">
        <v>78.599999999999994</v>
      </c>
      <c r="D177">
        <v>22</v>
      </c>
      <c r="E177">
        <f t="shared" si="10"/>
        <v>0.2844141069397042</v>
      </c>
      <c r="F177">
        <f t="shared" si="11"/>
        <v>351.6</v>
      </c>
      <c r="G177" t="s">
        <v>177</v>
      </c>
      <c r="H177">
        <v>116</v>
      </c>
      <c r="I177">
        <f t="shared" si="12"/>
        <v>0.11600000000000001</v>
      </c>
      <c r="J177">
        <f>$U$4*I177*10^(-6)</f>
        <v>1.3456000000000002E-3</v>
      </c>
      <c r="K177">
        <f>J177/($U$7*(D177+273))</f>
        <v>3.3053303856546304E+17</v>
      </c>
      <c r="L177">
        <f t="shared" si="13"/>
        <v>-31.939351291680094</v>
      </c>
      <c r="M177">
        <f t="shared" si="14"/>
        <v>80.678966029217051</v>
      </c>
      <c r="N177">
        <f>O177*$W$7*$W$8/$U$8</f>
        <v>1.7510926212089969E-3</v>
      </c>
      <c r="O177">
        <f>$W$2*I177/0.409</f>
        <v>3.0011463951003878E+17</v>
      </c>
      <c r="P177">
        <f>N177*$U$9</f>
        <v>4.132578586053233E-2</v>
      </c>
      <c r="Q177">
        <f>(1-N177)*$U$9</f>
        <v>23.558674214139469</v>
      </c>
      <c r="R177">
        <f>$U$5*10^5*(I177/$U$3)*(F177/(51.9+273))/133</f>
        <v>1.0948723609577964</v>
      </c>
    </row>
    <row r="178" spans="1:18" x14ac:dyDescent="0.35">
      <c r="A178" s="3"/>
      <c r="B178" s="2">
        <v>0.38255787037037042</v>
      </c>
      <c r="C178">
        <v>78.2</v>
      </c>
      <c r="D178">
        <v>22</v>
      </c>
      <c r="E178">
        <f t="shared" si="10"/>
        <v>0.2847380410022779</v>
      </c>
      <c r="F178">
        <f t="shared" si="11"/>
        <v>351.2</v>
      </c>
      <c r="G178" t="s">
        <v>178</v>
      </c>
      <c r="H178">
        <v>116</v>
      </c>
      <c r="I178">
        <f t="shared" si="12"/>
        <v>0.11600000000000001</v>
      </c>
      <c r="J178">
        <f>$U$4*I178*10^(-6)</f>
        <v>1.3456000000000002E-3</v>
      </c>
      <c r="K178">
        <f>J178/($U$7*(D178+273))</f>
        <v>3.3053303856546304E+17</v>
      </c>
      <c r="L178">
        <f t="shared" si="13"/>
        <v>-31.939351291680094</v>
      </c>
      <c r="M178">
        <f t="shared" si="14"/>
        <v>80.678966029217051</v>
      </c>
      <c r="N178">
        <f>O178*$W$7*$W$8/$U$8</f>
        <v>1.7510926212089969E-3</v>
      </c>
      <c r="O178">
        <f>$W$2*I178/0.409</f>
        <v>3.0011463951003878E+17</v>
      </c>
      <c r="P178">
        <f>N178*$U$9</f>
        <v>4.132578586053233E-2</v>
      </c>
      <c r="Q178">
        <f>(1-N178)*$U$9</f>
        <v>23.558674214139469</v>
      </c>
      <c r="R178">
        <f>$U$5*10^5*(I178/$U$3)*(F178/(51.9+273))/133</f>
        <v>1.0936267723787774</v>
      </c>
    </row>
    <row r="179" spans="1:18" x14ac:dyDescent="0.35">
      <c r="A179" s="3"/>
      <c r="B179" s="2">
        <v>0.38256944444444446</v>
      </c>
      <c r="C179">
        <v>78.2</v>
      </c>
      <c r="D179">
        <v>22</v>
      </c>
      <c r="E179">
        <f t="shared" si="10"/>
        <v>0.2847380410022779</v>
      </c>
      <c r="F179">
        <f t="shared" si="11"/>
        <v>351.2</v>
      </c>
      <c r="G179" t="s">
        <v>179</v>
      </c>
      <c r="H179">
        <v>114</v>
      </c>
      <c r="I179">
        <f t="shared" si="12"/>
        <v>0.114</v>
      </c>
      <c r="J179">
        <f>$U$4*I179*10^(-6)</f>
        <v>1.3224000000000001E-3</v>
      </c>
      <c r="K179">
        <f>J179/($U$7*(D179+273))</f>
        <v>3.2483419307295501E+17</v>
      </c>
      <c r="L179">
        <f t="shared" si="13"/>
        <v>-31.974134777103831</v>
      </c>
      <c r="M179">
        <f t="shared" si="14"/>
        <v>80.64418254379332</v>
      </c>
      <c r="N179">
        <f>O179*$W$7*$W$8/$U$8</f>
        <v>1.720901369119187E-3</v>
      </c>
      <c r="O179">
        <f>$W$2*I179/0.409</f>
        <v>2.9494024917365882E+17</v>
      </c>
      <c r="P179">
        <f>N179*$U$9</f>
        <v>4.0613272311212818E-2</v>
      </c>
      <c r="Q179">
        <f>(1-N179)*$U$9</f>
        <v>23.559386727688789</v>
      </c>
      <c r="R179">
        <f>$U$5*10^5*(I179/$U$3)*(F179/(51.9+273))/133</f>
        <v>1.0747711383722465</v>
      </c>
    </row>
    <row r="180" spans="1:18" x14ac:dyDescent="0.35">
      <c r="A180" s="3"/>
      <c r="B180" s="2">
        <v>0.3825810185185185</v>
      </c>
      <c r="C180">
        <v>78.2</v>
      </c>
      <c r="D180">
        <v>22</v>
      </c>
      <c r="E180">
        <f t="shared" si="10"/>
        <v>0.2847380410022779</v>
      </c>
      <c r="F180">
        <f t="shared" si="11"/>
        <v>351.2</v>
      </c>
      <c r="G180" t="s">
        <v>180</v>
      </c>
      <c r="H180">
        <v>115</v>
      </c>
      <c r="I180">
        <f t="shared" si="12"/>
        <v>0.115</v>
      </c>
      <c r="J180">
        <f>$U$4*I180*10^(-6)</f>
        <v>1.3339999999999999E-3</v>
      </c>
      <c r="K180">
        <f>J180/($U$7*(D180+273))</f>
        <v>3.2768361581920896E+17</v>
      </c>
      <c r="L180">
        <f t="shared" si="13"/>
        <v>-31.956667417166322</v>
      </c>
      <c r="M180">
        <f t="shared" si="14"/>
        <v>80.661649903730819</v>
      </c>
      <c r="N180">
        <f>O180*$W$7*$W$8/$U$8</f>
        <v>1.7359969951640918E-3</v>
      </c>
      <c r="O180">
        <f>$W$2*I180/0.409</f>
        <v>2.9752744434184877E+17</v>
      </c>
      <c r="P180">
        <f>N180*$U$9</f>
        <v>4.0969529085872571E-2</v>
      </c>
      <c r="Q180">
        <f>(1-N180)*$U$9</f>
        <v>23.559030470914127</v>
      </c>
      <c r="R180">
        <f>$U$5*10^5*(I180/$U$3)*(F180/(51.9+273))/133</f>
        <v>1.0841989553755118</v>
      </c>
    </row>
    <row r="181" spans="1:18" x14ac:dyDescent="0.35">
      <c r="A181" s="3"/>
      <c r="B181" s="2">
        <v>0.3825925925925926</v>
      </c>
      <c r="C181">
        <v>78.2</v>
      </c>
      <c r="D181">
        <v>22</v>
      </c>
      <c r="E181">
        <f t="shared" si="10"/>
        <v>0.2847380410022779</v>
      </c>
      <c r="F181">
        <f t="shared" si="11"/>
        <v>351.2</v>
      </c>
      <c r="G181" t="s">
        <v>181</v>
      </c>
      <c r="H181">
        <v>114</v>
      </c>
      <c r="I181">
        <f t="shared" si="12"/>
        <v>0.114</v>
      </c>
      <c r="J181">
        <f>$U$4*I181*10^(-6)</f>
        <v>1.3224000000000001E-3</v>
      </c>
      <c r="K181">
        <f>J181/($U$7*(D181+273))</f>
        <v>3.2483419307295501E+17</v>
      </c>
      <c r="L181">
        <f t="shared" si="13"/>
        <v>-31.974134777103831</v>
      </c>
      <c r="M181">
        <f t="shared" si="14"/>
        <v>80.64418254379332</v>
      </c>
      <c r="N181">
        <f>O181*$W$7*$W$8/$U$8</f>
        <v>1.720901369119187E-3</v>
      </c>
      <c r="O181">
        <f>$W$2*I181/0.409</f>
        <v>2.9494024917365882E+17</v>
      </c>
      <c r="P181">
        <f>N181*$U$9</f>
        <v>4.0613272311212818E-2</v>
      </c>
      <c r="Q181">
        <f>(1-N181)*$U$9</f>
        <v>23.559386727688789</v>
      </c>
      <c r="R181">
        <f>$U$5*10^5*(I181/$U$3)*(F181/(51.9+273))/133</f>
        <v>1.0747711383722465</v>
      </c>
    </row>
    <row r="182" spans="1:18" x14ac:dyDescent="0.35">
      <c r="A182" s="3"/>
      <c r="B182" s="2">
        <v>0.38260416666666663</v>
      </c>
      <c r="C182">
        <v>77.900000000000006</v>
      </c>
      <c r="D182">
        <v>22</v>
      </c>
      <c r="E182">
        <f t="shared" si="10"/>
        <v>0.28498147620404674</v>
      </c>
      <c r="F182">
        <f t="shared" si="11"/>
        <v>350.9</v>
      </c>
      <c r="G182" t="s">
        <v>182</v>
      </c>
      <c r="H182">
        <v>113</v>
      </c>
      <c r="I182">
        <f t="shared" si="12"/>
        <v>0.113</v>
      </c>
      <c r="J182">
        <f>$U$4*I182*10^(-6)</f>
        <v>1.3108E-3</v>
      </c>
      <c r="K182">
        <f>J182/($U$7*(D182+273))</f>
        <v>3.2198477032670106E+17</v>
      </c>
      <c r="L182">
        <f t="shared" si="13"/>
        <v>-31.991756036468143</v>
      </c>
      <c r="M182">
        <f t="shared" si="14"/>
        <v>80.626561284429002</v>
      </c>
      <c r="N182">
        <f>O182*$W$7*$W$8/$U$8</f>
        <v>1.7058057430742817E-3</v>
      </c>
      <c r="O182">
        <f>$W$2*I182/0.409</f>
        <v>2.923530540054688E+17</v>
      </c>
      <c r="P182">
        <f>N182*$U$9</f>
        <v>4.0257015536553052E-2</v>
      </c>
      <c r="Q182">
        <f>(1-N182)*$U$9</f>
        <v>23.559742984463448</v>
      </c>
      <c r="R182">
        <f>$U$5*10^5*(I182/$U$3)*(F182/(51.9+273))/133</f>
        <v>1.0644332900580167</v>
      </c>
    </row>
    <row r="183" spans="1:18" x14ac:dyDescent="0.35">
      <c r="A183" s="3"/>
      <c r="B183" s="2">
        <v>0.38261574074074073</v>
      </c>
      <c r="C183">
        <v>77.900000000000006</v>
      </c>
      <c r="D183">
        <v>22</v>
      </c>
      <c r="E183">
        <f t="shared" si="10"/>
        <v>0.28498147620404674</v>
      </c>
      <c r="F183">
        <f t="shared" si="11"/>
        <v>350.9</v>
      </c>
      <c r="G183" t="s">
        <v>183</v>
      </c>
      <c r="H183">
        <v>113</v>
      </c>
      <c r="I183">
        <f t="shared" si="12"/>
        <v>0.113</v>
      </c>
      <c r="J183">
        <f>$U$4*I183*10^(-6)</f>
        <v>1.3108E-3</v>
      </c>
      <c r="K183">
        <f>J183/($U$7*(D183+273))</f>
        <v>3.2198477032670106E+17</v>
      </c>
      <c r="L183">
        <f t="shared" si="13"/>
        <v>-31.991756036468143</v>
      </c>
      <c r="M183">
        <f t="shared" si="14"/>
        <v>80.626561284429002</v>
      </c>
      <c r="N183">
        <f>O183*$W$7*$W$8/$U$8</f>
        <v>1.7058057430742817E-3</v>
      </c>
      <c r="O183">
        <f>$W$2*I183/0.409</f>
        <v>2.923530540054688E+17</v>
      </c>
      <c r="P183">
        <f>N183*$U$9</f>
        <v>4.0257015536553052E-2</v>
      </c>
      <c r="Q183">
        <f>(1-N183)*$U$9</f>
        <v>23.559742984463448</v>
      </c>
      <c r="R183">
        <f>$U$5*10^5*(I183/$U$3)*(F183/(51.9+273))/133</f>
        <v>1.0644332900580167</v>
      </c>
    </row>
    <row r="184" spans="1:18" x14ac:dyDescent="0.35">
      <c r="A184" s="3"/>
      <c r="B184" s="2">
        <v>0.38262731481481477</v>
      </c>
      <c r="C184">
        <v>77.900000000000006</v>
      </c>
      <c r="D184">
        <v>22</v>
      </c>
      <c r="E184">
        <f t="shared" si="10"/>
        <v>0.28498147620404674</v>
      </c>
      <c r="F184">
        <f t="shared" si="11"/>
        <v>350.9</v>
      </c>
      <c r="G184" t="s">
        <v>184</v>
      </c>
      <c r="H184">
        <v>111</v>
      </c>
      <c r="I184">
        <f t="shared" si="12"/>
        <v>0.111</v>
      </c>
      <c r="J184">
        <f>$U$4*I184*10^(-6)</f>
        <v>1.2875999999999999E-3</v>
      </c>
      <c r="K184">
        <f>J184/($U$7*(D184+273))</f>
        <v>3.1628592483419302E+17</v>
      </c>
      <c r="L184">
        <f t="shared" si="13"/>
        <v>-32.027471271268155</v>
      </c>
      <c r="M184">
        <f t="shared" si="14"/>
        <v>80.590846049628993</v>
      </c>
      <c r="N184">
        <f>O184*$W$7*$W$8/$U$8</f>
        <v>1.6756144909844714E-3</v>
      </c>
      <c r="O184">
        <f>$W$2*I184/0.409</f>
        <v>2.8717866366908883E+17</v>
      </c>
      <c r="P184">
        <f>N184*$U$9</f>
        <v>3.9544501987233527E-2</v>
      </c>
      <c r="Q184">
        <f>(1-N184)*$U$9</f>
        <v>23.560455498012768</v>
      </c>
      <c r="R184">
        <f>$U$5*10^5*(I184/$U$3)*(F184/(51.9+273))/133</f>
        <v>1.0455937628003524</v>
      </c>
    </row>
    <row r="185" spans="1:18" x14ac:dyDescent="0.35">
      <c r="A185" s="3"/>
      <c r="B185" s="2">
        <v>0.38263888888888892</v>
      </c>
      <c r="C185">
        <v>77.5</v>
      </c>
      <c r="D185">
        <v>22</v>
      </c>
      <c r="E185">
        <f t="shared" si="10"/>
        <v>0.28530670470756064</v>
      </c>
      <c r="F185">
        <f t="shared" si="11"/>
        <v>350.5</v>
      </c>
      <c r="G185" t="s">
        <v>185</v>
      </c>
      <c r="H185">
        <v>112</v>
      </c>
      <c r="I185">
        <f t="shared" si="12"/>
        <v>0.112</v>
      </c>
      <c r="J185">
        <f>$U$4*I185*10^(-6)</f>
        <v>1.2991999999999999E-3</v>
      </c>
      <c r="K185">
        <f>J185/($U$7*(D185+273))</f>
        <v>3.1913534758044704E+17</v>
      </c>
      <c r="L185">
        <f t="shared" si="13"/>
        <v>-32.009533931302634</v>
      </c>
      <c r="M185">
        <f t="shared" si="14"/>
        <v>80.608783389594507</v>
      </c>
      <c r="N185">
        <f>O185*$W$7*$W$8/$U$8</f>
        <v>1.6907101170293762E-3</v>
      </c>
      <c r="O185">
        <f>$W$2*I185/0.409</f>
        <v>2.8976585883727878E+17</v>
      </c>
      <c r="P185">
        <f>N185*$U$9</f>
        <v>3.9900758761893279E-2</v>
      </c>
      <c r="Q185">
        <f>(1-N185)*$U$9</f>
        <v>23.56009924123811</v>
      </c>
      <c r="R185">
        <f>$U$5*10^5*(I185/$U$3)*(F185/(51.9+273))/133</f>
        <v>1.0538108891804769</v>
      </c>
    </row>
    <row r="186" spans="1:18" x14ac:dyDescent="0.35">
      <c r="A186" s="3"/>
      <c r="B186" s="2">
        <v>0.38265046296296296</v>
      </c>
      <c r="C186">
        <v>77.5</v>
      </c>
      <c r="D186">
        <v>22</v>
      </c>
      <c r="E186">
        <f t="shared" si="10"/>
        <v>0.28530670470756064</v>
      </c>
      <c r="F186">
        <f t="shared" si="11"/>
        <v>350.5</v>
      </c>
      <c r="G186" t="s">
        <v>186</v>
      </c>
      <c r="H186">
        <v>111</v>
      </c>
      <c r="I186">
        <f t="shared" si="12"/>
        <v>0.111</v>
      </c>
      <c r="J186">
        <f>$U$4*I186*10^(-6)</f>
        <v>1.2875999999999999E-3</v>
      </c>
      <c r="K186">
        <f>J186/($U$7*(D186+273))</f>
        <v>3.1628592483419302E+17</v>
      </c>
      <c r="L186">
        <f t="shared" si="13"/>
        <v>-32.027471271268155</v>
      </c>
      <c r="M186">
        <f t="shared" si="14"/>
        <v>80.590846049628993</v>
      </c>
      <c r="N186">
        <f>O186*$W$7*$W$8/$U$8</f>
        <v>1.6756144909844714E-3</v>
      </c>
      <c r="O186">
        <f>$W$2*I186/0.409</f>
        <v>2.8717866366908883E+17</v>
      </c>
      <c r="P186">
        <f>N186*$U$9</f>
        <v>3.9544501987233527E-2</v>
      </c>
      <c r="Q186">
        <f>(1-N186)*$U$9</f>
        <v>23.560455498012768</v>
      </c>
      <c r="R186">
        <f>$U$5*10^5*(I186/$U$3)*(F186/(51.9+273))/133</f>
        <v>1.0444018633842223</v>
      </c>
    </row>
    <row r="187" spans="1:18" x14ac:dyDescent="0.35">
      <c r="A187" s="3"/>
      <c r="B187" s="2">
        <v>0.38266203703703705</v>
      </c>
      <c r="C187">
        <v>77.5</v>
      </c>
      <c r="D187">
        <v>22</v>
      </c>
      <c r="E187">
        <f t="shared" si="10"/>
        <v>0.28530670470756064</v>
      </c>
      <c r="F187">
        <f t="shared" si="11"/>
        <v>350.5</v>
      </c>
      <c r="G187" t="s">
        <v>187</v>
      </c>
      <c r="H187">
        <v>111</v>
      </c>
      <c r="I187">
        <f t="shared" si="12"/>
        <v>0.111</v>
      </c>
      <c r="J187">
        <f>$U$4*I187*10^(-6)</f>
        <v>1.2875999999999999E-3</v>
      </c>
      <c r="K187">
        <f>J187/($U$7*(D187+273))</f>
        <v>3.1628592483419302E+17</v>
      </c>
      <c r="L187">
        <f t="shared" si="13"/>
        <v>-32.027471271268155</v>
      </c>
      <c r="M187">
        <f t="shared" si="14"/>
        <v>80.590846049628993</v>
      </c>
      <c r="N187">
        <f>O187*$W$7*$W$8/$U$8</f>
        <v>1.6756144909844714E-3</v>
      </c>
      <c r="O187">
        <f>$W$2*I187/0.409</f>
        <v>2.8717866366908883E+17</v>
      </c>
      <c r="P187">
        <f>N187*$U$9</f>
        <v>3.9544501987233527E-2</v>
      </c>
      <c r="Q187">
        <f>(1-N187)*$U$9</f>
        <v>23.560455498012768</v>
      </c>
      <c r="R187">
        <f>$U$5*10^5*(I187/$U$3)*(F187/(51.9+273))/133</f>
        <v>1.0444018633842223</v>
      </c>
    </row>
    <row r="188" spans="1:18" x14ac:dyDescent="0.35">
      <c r="A188" s="3"/>
      <c r="B188" s="2">
        <v>0.38267361111111109</v>
      </c>
      <c r="C188">
        <v>77.099999999999994</v>
      </c>
      <c r="D188">
        <v>22</v>
      </c>
      <c r="E188">
        <f t="shared" si="10"/>
        <v>0.28563267637817763</v>
      </c>
      <c r="F188">
        <f t="shared" si="11"/>
        <v>350.1</v>
      </c>
      <c r="G188" t="s">
        <v>188</v>
      </c>
      <c r="H188">
        <v>111</v>
      </c>
      <c r="I188">
        <f t="shared" si="12"/>
        <v>0.111</v>
      </c>
      <c r="J188">
        <f>$U$4*I188*10^(-6)</f>
        <v>1.2875999999999999E-3</v>
      </c>
      <c r="K188">
        <f>J188/($U$7*(D188+273))</f>
        <v>3.1628592483419302E+17</v>
      </c>
      <c r="L188">
        <f t="shared" si="13"/>
        <v>-32.027471271268155</v>
      </c>
      <c r="M188">
        <f t="shared" si="14"/>
        <v>80.590846049628993</v>
      </c>
      <c r="N188">
        <f>O188*$W$7*$W$8/$U$8</f>
        <v>1.6756144909844714E-3</v>
      </c>
      <c r="O188">
        <f>$W$2*I188/0.409</f>
        <v>2.8717866366908883E+17</v>
      </c>
      <c r="P188">
        <f>N188*$U$9</f>
        <v>3.9544501987233527E-2</v>
      </c>
      <c r="Q188">
        <f>(1-N188)*$U$9</f>
        <v>23.560455498012768</v>
      </c>
      <c r="R188">
        <f>$U$5*10^5*(I188/$U$3)*(F188/(51.9+273))/133</f>
        <v>1.0432099639680921</v>
      </c>
    </row>
    <row r="189" spans="1:18" x14ac:dyDescent="0.35">
      <c r="A189" s="3"/>
      <c r="B189" s="2">
        <v>0.38268518518518518</v>
      </c>
      <c r="C189">
        <v>77.099999999999994</v>
      </c>
      <c r="D189">
        <v>22</v>
      </c>
      <c r="E189">
        <f t="shared" si="10"/>
        <v>0.28563267637817763</v>
      </c>
      <c r="F189">
        <f t="shared" si="11"/>
        <v>350.1</v>
      </c>
      <c r="G189" t="s">
        <v>189</v>
      </c>
      <c r="H189">
        <v>110</v>
      </c>
      <c r="I189">
        <f t="shared" si="12"/>
        <v>0.11</v>
      </c>
      <c r="J189">
        <f>$U$4*I189*10^(-6)</f>
        <v>1.276E-3</v>
      </c>
      <c r="K189">
        <f>J189/($U$7*(D189+273))</f>
        <v>3.1343650208793907E+17</v>
      </c>
      <c r="L189">
        <f t="shared" si="13"/>
        <v>-32.04557094230799</v>
      </c>
      <c r="M189">
        <f t="shared" si="14"/>
        <v>80.572746378589159</v>
      </c>
      <c r="N189">
        <f>O189*$W$7*$W$8/$U$8</f>
        <v>1.6605188649395661E-3</v>
      </c>
      <c r="O189">
        <f>$W$2*I189/0.409</f>
        <v>2.8459146850089885E+17</v>
      </c>
      <c r="P189">
        <f>N189*$U$9</f>
        <v>3.9188245212573761E-2</v>
      </c>
      <c r="Q189">
        <f>(1-N189)*$U$9</f>
        <v>23.560811754787427</v>
      </c>
      <c r="R189">
        <f>$U$5*10^5*(I189/$U$3)*(F189/(51.9+273))/133</f>
        <v>1.0338116760044156</v>
      </c>
    </row>
    <row r="190" spans="1:18" x14ac:dyDescent="0.35">
      <c r="A190" s="3"/>
      <c r="B190" s="2">
        <v>0.38269675925925922</v>
      </c>
      <c r="C190">
        <v>77.099999999999994</v>
      </c>
      <c r="D190">
        <v>22</v>
      </c>
      <c r="E190">
        <f t="shared" si="10"/>
        <v>0.28563267637817763</v>
      </c>
      <c r="F190">
        <f t="shared" si="11"/>
        <v>350.1</v>
      </c>
      <c r="G190" t="s">
        <v>190</v>
      </c>
      <c r="H190">
        <v>110</v>
      </c>
      <c r="I190">
        <f t="shared" si="12"/>
        <v>0.11</v>
      </c>
      <c r="J190">
        <f>$U$4*I190*10^(-6)</f>
        <v>1.276E-3</v>
      </c>
      <c r="K190">
        <f>J190/($U$7*(D190+273))</f>
        <v>3.1343650208793907E+17</v>
      </c>
      <c r="L190">
        <f t="shared" si="13"/>
        <v>-32.04557094230799</v>
      </c>
      <c r="M190">
        <f t="shared" si="14"/>
        <v>80.572746378589159</v>
      </c>
      <c r="N190">
        <f>O190*$W$7*$W$8/$U$8</f>
        <v>1.6605188649395661E-3</v>
      </c>
      <c r="O190">
        <f>$W$2*I190/0.409</f>
        <v>2.8459146850089885E+17</v>
      </c>
      <c r="P190">
        <f>N190*$U$9</f>
        <v>3.9188245212573761E-2</v>
      </c>
      <c r="Q190">
        <f>(1-N190)*$U$9</f>
        <v>23.560811754787427</v>
      </c>
      <c r="R190">
        <f>$U$5*10^5*(I190/$U$3)*(F190/(51.9+273))/133</f>
        <v>1.0338116760044156</v>
      </c>
    </row>
    <row r="191" spans="1:18" x14ac:dyDescent="0.35">
      <c r="A191" s="3"/>
      <c r="B191" s="2">
        <v>0.38270833333333337</v>
      </c>
      <c r="C191">
        <v>76.7</v>
      </c>
      <c r="D191">
        <v>22</v>
      </c>
      <c r="E191">
        <f t="shared" si="10"/>
        <v>0.2859593937660852</v>
      </c>
      <c r="F191">
        <f t="shared" si="11"/>
        <v>349.7</v>
      </c>
      <c r="G191" t="s">
        <v>191</v>
      </c>
      <c r="H191">
        <v>110</v>
      </c>
      <c r="I191">
        <f t="shared" si="12"/>
        <v>0.11</v>
      </c>
      <c r="J191">
        <f>$U$4*I191*10^(-6)</f>
        <v>1.276E-3</v>
      </c>
      <c r="K191">
        <f>J191/($U$7*(D191+273))</f>
        <v>3.1343650208793907E+17</v>
      </c>
      <c r="L191">
        <f t="shared" si="13"/>
        <v>-32.04557094230799</v>
      </c>
      <c r="M191">
        <f t="shared" si="14"/>
        <v>80.572746378589159</v>
      </c>
      <c r="N191">
        <f>O191*$W$7*$W$8/$U$8</f>
        <v>1.6605188649395661E-3</v>
      </c>
      <c r="O191">
        <f>$W$2*I191/0.409</f>
        <v>2.8459146850089885E+17</v>
      </c>
      <c r="P191">
        <f>N191*$U$9</f>
        <v>3.9188245212573761E-2</v>
      </c>
      <c r="Q191">
        <f>(1-N191)*$U$9</f>
        <v>23.560811754787427</v>
      </c>
      <c r="R191">
        <f>$U$5*10^5*(I191/$U$3)*(F191/(51.9+273))/133</f>
        <v>1.0326305144208627</v>
      </c>
    </row>
    <row r="192" spans="1:18" x14ac:dyDescent="0.35">
      <c r="A192" s="3"/>
      <c r="B192" s="2">
        <v>0.38271990740740741</v>
      </c>
      <c r="C192">
        <v>76.7</v>
      </c>
      <c r="D192">
        <v>22</v>
      </c>
      <c r="E192">
        <f t="shared" si="10"/>
        <v>0.2859593937660852</v>
      </c>
      <c r="F192">
        <f t="shared" si="11"/>
        <v>349.7</v>
      </c>
      <c r="G192" t="s">
        <v>192</v>
      </c>
      <c r="H192">
        <v>109</v>
      </c>
      <c r="I192">
        <f t="shared" si="12"/>
        <v>0.109</v>
      </c>
      <c r="J192">
        <f>$U$4*I192*10^(-6)</f>
        <v>1.2643999999999999E-3</v>
      </c>
      <c r="K192">
        <f>J192/($U$7*(D192+273))</f>
        <v>3.1058707934168506E+17</v>
      </c>
      <c r="L192">
        <f t="shared" si="13"/>
        <v>-32.063835909434538</v>
      </c>
      <c r="M192">
        <f t="shared" si="14"/>
        <v>80.554481411462618</v>
      </c>
      <c r="N192">
        <f>O192*$W$7*$W$8/$U$8</f>
        <v>1.645423238894661E-3</v>
      </c>
      <c r="O192">
        <f>$W$2*I192/0.409</f>
        <v>2.8200427333270883E+17</v>
      </c>
      <c r="P192">
        <f>N192*$U$9</f>
        <v>3.8831988437914002E-2</v>
      </c>
      <c r="Q192">
        <f>(1-N192)*$U$9</f>
        <v>23.561168011562085</v>
      </c>
      <c r="R192">
        <f>$U$5*10^5*(I192/$U$3)*(F192/(51.9+273))/133</f>
        <v>1.023242964289764</v>
      </c>
    </row>
    <row r="193" spans="1:18" x14ac:dyDescent="0.35">
      <c r="A193" s="3"/>
      <c r="B193" s="2">
        <v>0.38273148148148151</v>
      </c>
      <c r="C193">
        <v>76.7</v>
      </c>
      <c r="D193">
        <v>22</v>
      </c>
      <c r="E193">
        <f t="shared" si="10"/>
        <v>0.2859593937660852</v>
      </c>
      <c r="F193">
        <f t="shared" si="11"/>
        <v>349.7</v>
      </c>
      <c r="G193" t="s">
        <v>193</v>
      </c>
      <c r="H193">
        <v>109</v>
      </c>
      <c r="I193">
        <f t="shared" si="12"/>
        <v>0.109</v>
      </c>
      <c r="J193">
        <f>$U$4*I193*10^(-6)</f>
        <v>1.2643999999999999E-3</v>
      </c>
      <c r="K193">
        <f>J193/($U$7*(D193+273))</f>
        <v>3.1058707934168506E+17</v>
      </c>
      <c r="L193">
        <f t="shared" si="13"/>
        <v>-32.063835909434538</v>
      </c>
      <c r="M193">
        <f t="shared" si="14"/>
        <v>80.554481411462618</v>
      </c>
      <c r="N193">
        <f>O193*$W$7*$W$8/$U$8</f>
        <v>1.645423238894661E-3</v>
      </c>
      <c r="O193">
        <f>$W$2*I193/0.409</f>
        <v>2.8200427333270883E+17</v>
      </c>
      <c r="P193">
        <f>N193*$U$9</f>
        <v>3.8831988437914002E-2</v>
      </c>
      <c r="Q193">
        <f>(1-N193)*$U$9</f>
        <v>23.561168011562085</v>
      </c>
      <c r="R193">
        <f>$U$5*10^5*(I193/$U$3)*(F193/(51.9+273))/133</f>
        <v>1.023242964289764</v>
      </c>
    </row>
    <row r="194" spans="1:18" x14ac:dyDescent="0.35">
      <c r="A194" s="3"/>
      <c r="B194" s="2">
        <v>0.38274305555555554</v>
      </c>
      <c r="C194">
        <v>76.400000000000006</v>
      </c>
      <c r="D194">
        <v>22</v>
      </c>
      <c r="E194">
        <f t="shared" si="10"/>
        <v>0.28620492272467091</v>
      </c>
      <c r="F194">
        <f t="shared" si="11"/>
        <v>349.4</v>
      </c>
      <c r="G194" t="s">
        <v>194</v>
      </c>
      <c r="H194">
        <v>107</v>
      </c>
      <c r="I194">
        <f t="shared" si="12"/>
        <v>0.107</v>
      </c>
      <c r="J194">
        <f>$U$4*I194*10^(-6)</f>
        <v>1.2412E-3</v>
      </c>
      <c r="K194">
        <f>J194/($U$7*(D194+273))</f>
        <v>3.0488823384917709E+17</v>
      </c>
      <c r="L194">
        <f t="shared" si="13"/>
        <v>-32.100874004969008</v>
      </c>
      <c r="M194">
        <f t="shared" si="14"/>
        <v>80.517443315928134</v>
      </c>
      <c r="N194">
        <f>O194*$W$7*$W$8/$U$8</f>
        <v>1.6152319868048509E-3</v>
      </c>
      <c r="O194">
        <f>$W$2*I194/0.409</f>
        <v>2.7682988299632886E+17</v>
      </c>
      <c r="P194">
        <f>N194*$U$9</f>
        <v>3.8119474888594483E-2</v>
      </c>
      <c r="Q194">
        <f>(1-N194)*$U$9</f>
        <v>23.561880525111409</v>
      </c>
      <c r="R194">
        <f>$U$5*10^5*(I194/$U$3)*(F194/(51.9+273))/133</f>
        <v>1.0036061529632019</v>
      </c>
    </row>
    <row r="195" spans="1:18" x14ac:dyDescent="0.35">
      <c r="A195" s="3"/>
      <c r="B195" s="2">
        <v>0.38275462962962964</v>
      </c>
      <c r="C195">
        <v>76.400000000000006</v>
      </c>
      <c r="D195">
        <v>22</v>
      </c>
      <c r="E195">
        <f t="shared" ref="E195:E258" si="15">100/(C195+273)</f>
        <v>0.28620492272467091</v>
      </c>
      <c r="F195">
        <f t="shared" ref="F195:F258" si="16">C195+273</f>
        <v>349.4</v>
      </c>
      <c r="G195" t="s">
        <v>195</v>
      </c>
      <c r="H195">
        <v>107</v>
      </c>
      <c r="I195">
        <f t="shared" ref="I195:I258" si="17">H195/1000</f>
        <v>0.107</v>
      </c>
      <c r="J195">
        <f>$U$4*I195*10^(-6)</f>
        <v>1.2412E-3</v>
      </c>
      <c r="K195">
        <f>J195/($U$7*(D195+273))</f>
        <v>3.0488823384917709E+17</v>
      </c>
      <c r="L195">
        <f t="shared" ref="L195:L258" si="18">2*LN(I195*10^(-6))</f>
        <v>-32.100874004969008</v>
      </c>
      <c r="M195">
        <f t="shared" si="14"/>
        <v>80.517443315928134</v>
      </c>
      <c r="N195">
        <f>O195*$W$7*$W$8/$U$8</f>
        <v>1.6152319868048509E-3</v>
      </c>
      <c r="O195">
        <f>$W$2*I195/0.409</f>
        <v>2.7682988299632886E+17</v>
      </c>
      <c r="P195">
        <f>N195*$U$9</f>
        <v>3.8119474888594483E-2</v>
      </c>
      <c r="Q195">
        <f>(1-N195)*$U$9</f>
        <v>23.561880525111409</v>
      </c>
      <c r="R195">
        <f>$U$5*10^5*(I195/$U$3)*(F195/(51.9+273))/133</f>
        <v>1.0036061529632019</v>
      </c>
    </row>
    <row r="196" spans="1:18" x14ac:dyDescent="0.35">
      <c r="A196" s="3"/>
      <c r="B196" s="2">
        <v>0.38276620370370368</v>
      </c>
      <c r="C196">
        <v>76.400000000000006</v>
      </c>
      <c r="D196">
        <v>22</v>
      </c>
      <c r="E196">
        <f t="shared" si="15"/>
        <v>0.28620492272467091</v>
      </c>
      <c r="F196">
        <f t="shared" si="16"/>
        <v>349.4</v>
      </c>
      <c r="G196" t="s">
        <v>196</v>
      </c>
      <c r="H196">
        <v>107</v>
      </c>
      <c r="I196">
        <f t="shared" si="17"/>
        <v>0.107</v>
      </c>
      <c r="J196">
        <f>$U$4*I196*10^(-6)</f>
        <v>1.2412E-3</v>
      </c>
      <c r="K196">
        <f>J196/($U$7*(D196+273))</f>
        <v>3.0488823384917709E+17</v>
      </c>
      <c r="L196">
        <f t="shared" si="18"/>
        <v>-32.100874004969008</v>
      </c>
      <c r="M196">
        <f t="shared" ref="M196:M259" si="19">2*LN(K196)</f>
        <v>80.517443315928134</v>
      </c>
      <c r="N196">
        <f>O196*$W$7*$W$8/$U$8</f>
        <v>1.6152319868048509E-3</v>
      </c>
      <c r="O196">
        <f>$W$2*I196/0.409</f>
        <v>2.7682988299632886E+17</v>
      </c>
      <c r="P196">
        <f>N196*$U$9</f>
        <v>3.8119474888594483E-2</v>
      </c>
      <c r="Q196">
        <f>(1-N196)*$U$9</f>
        <v>23.561880525111409</v>
      </c>
      <c r="R196">
        <f>$U$5*10^5*(I196/$U$3)*(F196/(51.9+273))/133</f>
        <v>1.0036061529632019</v>
      </c>
    </row>
    <row r="197" spans="1:18" x14ac:dyDescent="0.35">
      <c r="A197" s="3"/>
      <c r="B197" s="2">
        <v>0.38277777777777783</v>
      </c>
      <c r="C197">
        <v>76.400000000000006</v>
      </c>
      <c r="D197">
        <v>22</v>
      </c>
      <c r="E197">
        <f t="shared" si="15"/>
        <v>0.28620492272467091</v>
      </c>
      <c r="F197">
        <f t="shared" si="16"/>
        <v>349.4</v>
      </c>
      <c r="G197" t="s">
        <v>197</v>
      </c>
      <c r="H197">
        <v>106</v>
      </c>
      <c r="I197">
        <f t="shared" si="17"/>
        <v>0.106</v>
      </c>
      <c r="J197">
        <f>$U$4*I197*10^(-6)</f>
        <v>1.2295999999999997E-3</v>
      </c>
      <c r="K197">
        <f>J197/($U$7*(D197+273))</f>
        <v>3.0203881110292301E+17</v>
      </c>
      <c r="L197">
        <f t="shared" si="18"/>
        <v>-32.119653485668685</v>
      </c>
      <c r="M197">
        <f t="shared" si="19"/>
        <v>80.498663835228456</v>
      </c>
      <c r="N197">
        <f>O197*$W$7*$W$8/$U$8</f>
        <v>1.6001363607599454E-3</v>
      </c>
      <c r="O197">
        <f>$W$2*I197/0.409</f>
        <v>2.7424268782813885E+17</v>
      </c>
      <c r="P197">
        <f>N197*$U$9</f>
        <v>3.7763218113934717E-2</v>
      </c>
      <c r="Q197">
        <f>(1-N197)*$U$9</f>
        <v>23.562236781886067</v>
      </c>
      <c r="R197">
        <f>$U$5*10^5*(I197/$U$3)*(F197/(51.9+273))/133</f>
        <v>0.9942266562065365</v>
      </c>
    </row>
    <row r="198" spans="1:18" x14ac:dyDescent="0.35">
      <c r="A198" s="3"/>
      <c r="B198" s="2">
        <v>0.38278935185185187</v>
      </c>
      <c r="C198">
        <v>76</v>
      </c>
      <c r="D198">
        <v>22</v>
      </c>
      <c r="E198">
        <f t="shared" si="15"/>
        <v>0.28653295128939826</v>
      </c>
      <c r="F198">
        <f t="shared" si="16"/>
        <v>349</v>
      </c>
      <c r="G198" t="s">
        <v>198</v>
      </c>
      <c r="H198">
        <v>106</v>
      </c>
      <c r="I198">
        <f t="shared" si="17"/>
        <v>0.106</v>
      </c>
      <c r="J198">
        <f>$U$4*I198*10^(-6)</f>
        <v>1.2295999999999997E-3</v>
      </c>
      <c r="K198">
        <f>J198/($U$7*(D198+273))</f>
        <v>3.0203881110292301E+17</v>
      </c>
      <c r="L198">
        <f t="shared" si="18"/>
        <v>-32.119653485668685</v>
      </c>
      <c r="M198">
        <f t="shared" si="19"/>
        <v>80.498663835228456</v>
      </c>
      <c r="N198">
        <f>O198*$W$7*$W$8/$U$8</f>
        <v>1.6001363607599454E-3</v>
      </c>
      <c r="O198">
        <f>$W$2*I198/0.409</f>
        <v>2.7424268782813885E+17</v>
      </c>
      <c r="P198">
        <f>N198*$U$9</f>
        <v>3.7763218113934717E-2</v>
      </c>
      <c r="Q198">
        <f>(1-N198)*$U$9</f>
        <v>23.562236781886067</v>
      </c>
      <c r="R198">
        <f>$U$5*10^5*(I198/$U$3)*(F198/(51.9+273))/133</f>
        <v>0.99308844595329504</v>
      </c>
    </row>
    <row r="199" spans="1:18" x14ac:dyDescent="0.35">
      <c r="A199" s="3"/>
      <c r="B199" s="2">
        <v>0.38280092592592596</v>
      </c>
      <c r="C199">
        <v>76</v>
      </c>
      <c r="D199">
        <v>22</v>
      </c>
      <c r="E199">
        <f t="shared" si="15"/>
        <v>0.28653295128939826</v>
      </c>
      <c r="F199">
        <f t="shared" si="16"/>
        <v>349</v>
      </c>
      <c r="G199" t="s">
        <v>199</v>
      </c>
      <c r="H199">
        <v>106</v>
      </c>
      <c r="I199">
        <f t="shared" si="17"/>
        <v>0.106</v>
      </c>
      <c r="J199">
        <f>$U$4*I199*10^(-6)</f>
        <v>1.2295999999999997E-3</v>
      </c>
      <c r="K199">
        <f>J199/($U$7*(D199+273))</f>
        <v>3.0203881110292301E+17</v>
      </c>
      <c r="L199">
        <f t="shared" si="18"/>
        <v>-32.119653485668685</v>
      </c>
      <c r="M199">
        <f t="shared" si="19"/>
        <v>80.498663835228456</v>
      </c>
      <c r="N199">
        <f>O199*$W$7*$W$8/$U$8</f>
        <v>1.6001363607599454E-3</v>
      </c>
      <c r="O199">
        <f>$W$2*I199/0.409</f>
        <v>2.7424268782813885E+17</v>
      </c>
      <c r="P199">
        <f>N199*$U$9</f>
        <v>3.7763218113934717E-2</v>
      </c>
      <c r="Q199">
        <f>(1-N199)*$U$9</f>
        <v>23.562236781886067</v>
      </c>
      <c r="R199">
        <f>$U$5*10^5*(I199/$U$3)*(F199/(51.9+273))/133</f>
        <v>0.99308844595329504</v>
      </c>
    </row>
    <row r="200" spans="1:18" x14ac:dyDescent="0.35">
      <c r="A200" s="3"/>
      <c r="B200" s="2">
        <v>0.3828125</v>
      </c>
      <c r="C200">
        <v>76</v>
      </c>
      <c r="D200">
        <v>22</v>
      </c>
      <c r="E200">
        <f t="shared" si="15"/>
        <v>0.28653295128939826</v>
      </c>
      <c r="F200">
        <f t="shared" si="16"/>
        <v>349</v>
      </c>
      <c r="G200" t="s">
        <v>200</v>
      </c>
      <c r="H200">
        <v>105</v>
      </c>
      <c r="I200">
        <f t="shared" si="17"/>
        <v>0.105</v>
      </c>
      <c r="J200">
        <f>$U$4*I200*10^(-6)</f>
        <v>1.2179999999999999E-3</v>
      </c>
      <c r="K200">
        <f>J200/($U$7*(D200+273))</f>
        <v>2.9918938835666906E+17</v>
      </c>
      <c r="L200">
        <f t="shared" si="18"/>
        <v>-32.138610973577777</v>
      </c>
      <c r="M200">
        <f t="shared" si="19"/>
        <v>80.479706347319365</v>
      </c>
      <c r="N200">
        <f>O200*$W$7*$W$8/$U$8</f>
        <v>1.5850407347150403E-3</v>
      </c>
      <c r="O200">
        <f>$W$2*I200/0.409</f>
        <v>2.716554926599489E+17</v>
      </c>
      <c r="P200">
        <f>N200*$U$9</f>
        <v>3.7406961339274951E-2</v>
      </c>
      <c r="Q200">
        <f>(1-N200)*$U$9</f>
        <v>23.562593038660726</v>
      </c>
      <c r="R200">
        <f>$U$5*10^5*(I200/$U$3)*(F200/(51.9+273))/133</f>
        <v>0.98371968702920753</v>
      </c>
    </row>
    <row r="201" spans="1:18" x14ac:dyDescent="0.35">
      <c r="A201" s="3"/>
      <c r="B201" s="2">
        <v>0.38282407407407404</v>
      </c>
      <c r="C201">
        <v>75.7</v>
      </c>
      <c r="D201">
        <v>22</v>
      </c>
      <c r="E201">
        <f t="shared" si="15"/>
        <v>0.28677946659019216</v>
      </c>
      <c r="F201">
        <f t="shared" si="16"/>
        <v>348.7</v>
      </c>
      <c r="G201" t="s">
        <v>201</v>
      </c>
      <c r="H201">
        <v>104</v>
      </c>
      <c r="I201">
        <f t="shared" si="17"/>
        <v>0.104</v>
      </c>
      <c r="J201">
        <f>$U$4*I201*10^(-6)</f>
        <v>1.2063999999999998E-3</v>
      </c>
      <c r="K201">
        <f>J201/($U$7*(D201+273))</f>
        <v>2.9633996561041504E+17</v>
      </c>
      <c r="L201">
        <f t="shared" si="18"/>
        <v>-32.157749875610079</v>
      </c>
      <c r="M201">
        <f t="shared" si="19"/>
        <v>80.460567445287069</v>
      </c>
      <c r="N201">
        <f>O201*$W$7*$W$8/$U$8</f>
        <v>1.5699451086701353E-3</v>
      </c>
      <c r="O201">
        <f>$W$2*I201/0.409</f>
        <v>2.6906829749175888E+17</v>
      </c>
      <c r="P201">
        <f>N201*$U$9</f>
        <v>3.7050704564615192E-2</v>
      </c>
      <c r="Q201">
        <f>(1-N201)*$U$9</f>
        <v>23.562949295435384</v>
      </c>
      <c r="R201">
        <f>$U$5*10^5*(I201/$U$3)*(F201/(51.9+273))/133</f>
        <v>0.97351337716405495</v>
      </c>
    </row>
    <row r="202" spans="1:18" x14ac:dyDescent="0.35">
      <c r="A202" s="3"/>
      <c r="B202" s="2">
        <v>0.38283564814814813</v>
      </c>
      <c r="C202">
        <v>75.7</v>
      </c>
      <c r="D202">
        <v>22</v>
      </c>
      <c r="E202">
        <f t="shared" si="15"/>
        <v>0.28677946659019216</v>
      </c>
      <c r="F202">
        <f t="shared" si="16"/>
        <v>348.7</v>
      </c>
      <c r="G202" t="s">
        <v>202</v>
      </c>
      <c r="H202">
        <v>105</v>
      </c>
      <c r="I202">
        <f t="shared" si="17"/>
        <v>0.105</v>
      </c>
      <c r="J202">
        <f>$U$4*I202*10^(-6)</f>
        <v>1.2179999999999999E-3</v>
      </c>
      <c r="K202">
        <f>J202/($U$7*(D202+273))</f>
        <v>2.9918938835666906E+17</v>
      </c>
      <c r="L202">
        <f t="shared" si="18"/>
        <v>-32.138610973577777</v>
      </c>
      <c r="M202">
        <f t="shared" si="19"/>
        <v>80.479706347319365</v>
      </c>
      <c r="N202">
        <f>O202*$W$7*$W$8/$U$8</f>
        <v>1.5850407347150403E-3</v>
      </c>
      <c r="O202">
        <f>$W$2*I202/0.409</f>
        <v>2.716554926599489E+17</v>
      </c>
      <c r="P202">
        <f>N202*$U$9</f>
        <v>3.7406961339274951E-2</v>
      </c>
      <c r="Q202">
        <f>(1-N202)*$U$9</f>
        <v>23.562593038660726</v>
      </c>
      <c r="R202">
        <f>$U$5*10^5*(I202/$U$3)*(F202/(51.9+273))/133</f>
        <v>0.98287408271370946</v>
      </c>
    </row>
    <row r="203" spans="1:18" x14ac:dyDescent="0.35">
      <c r="A203" s="3"/>
      <c r="B203" s="2">
        <v>0.38284722222222217</v>
      </c>
      <c r="C203">
        <v>75.7</v>
      </c>
      <c r="D203">
        <v>22</v>
      </c>
      <c r="E203">
        <f t="shared" si="15"/>
        <v>0.28677946659019216</v>
      </c>
      <c r="F203">
        <f t="shared" si="16"/>
        <v>348.7</v>
      </c>
      <c r="G203" t="s">
        <v>203</v>
      </c>
      <c r="H203">
        <v>104</v>
      </c>
      <c r="I203">
        <f t="shared" si="17"/>
        <v>0.104</v>
      </c>
      <c r="J203">
        <f>$U$4*I203*10^(-6)</f>
        <v>1.2063999999999998E-3</v>
      </c>
      <c r="K203">
        <f>J203/($U$7*(D203+273))</f>
        <v>2.9633996561041504E+17</v>
      </c>
      <c r="L203">
        <f t="shared" si="18"/>
        <v>-32.157749875610079</v>
      </c>
      <c r="M203">
        <f t="shared" si="19"/>
        <v>80.460567445287069</v>
      </c>
      <c r="N203">
        <f>O203*$W$7*$W$8/$U$8</f>
        <v>1.5699451086701353E-3</v>
      </c>
      <c r="O203">
        <f>$W$2*I203/0.409</f>
        <v>2.6906829749175888E+17</v>
      </c>
      <c r="P203">
        <f>N203*$U$9</f>
        <v>3.7050704564615192E-2</v>
      </c>
      <c r="Q203">
        <f>(1-N203)*$U$9</f>
        <v>23.562949295435384</v>
      </c>
      <c r="R203">
        <f>$U$5*10^5*(I203/$U$3)*(F203/(51.9+273))/133</f>
        <v>0.97351337716405495</v>
      </c>
    </row>
    <row r="204" spans="1:18" x14ac:dyDescent="0.35">
      <c r="A204" s="3"/>
      <c r="B204" s="2">
        <v>0.38285879629629632</v>
      </c>
      <c r="C204">
        <v>75.3</v>
      </c>
      <c r="D204">
        <v>22</v>
      </c>
      <c r="E204">
        <f t="shared" si="15"/>
        <v>0.2871088142405972</v>
      </c>
      <c r="F204">
        <f t="shared" si="16"/>
        <v>348.3</v>
      </c>
      <c r="G204" t="s">
        <v>204</v>
      </c>
      <c r="H204">
        <v>104</v>
      </c>
      <c r="I204">
        <f t="shared" si="17"/>
        <v>0.104</v>
      </c>
      <c r="J204">
        <f>$U$4*I204*10^(-6)</f>
        <v>1.2063999999999998E-3</v>
      </c>
      <c r="K204">
        <f>J204/($U$7*(D204+273))</f>
        <v>2.9633996561041504E+17</v>
      </c>
      <c r="L204">
        <f t="shared" si="18"/>
        <v>-32.157749875610079</v>
      </c>
      <c r="M204">
        <f t="shared" si="19"/>
        <v>80.460567445287069</v>
      </c>
      <c r="N204">
        <f>O204*$W$7*$W$8/$U$8</f>
        <v>1.5699451086701353E-3</v>
      </c>
      <c r="O204">
        <f>$W$2*I204/0.409</f>
        <v>2.6906829749175888E+17</v>
      </c>
      <c r="P204">
        <f>N204*$U$9</f>
        <v>3.7050704564615192E-2</v>
      </c>
      <c r="Q204">
        <f>(1-N204)*$U$9</f>
        <v>23.562949295435384</v>
      </c>
      <c r="R204">
        <f>$U$5*10^5*(I204/$U$3)*(F204/(51.9+273))/133</f>
        <v>0.97239664257596903</v>
      </c>
    </row>
    <row r="205" spans="1:18" x14ac:dyDescent="0.35">
      <c r="A205" s="3"/>
      <c r="B205" s="2">
        <v>0.38287037037037036</v>
      </c>
      <c r="C205">
        <v>75.3</v>
      </c>
      <c r="D205">
        <v>22</v>
      </c>
      <c r="E205">
        <f t="shared" si="15"/>
        <v>0.2871088142405972</v>
      </c>
      <c r="F205">
        <f t="shared" si="16"/>
        <v>348.3</v>
      </c>
      <c r="G205" t="s">
        <v>205</v>
      </c>
      <c r="H205">
        <v>103</v>
      </c>
      <c r="I205">
        <f t="shared" si="17"/>
        <v>0.10299999999999999</v>
      </c>
      <c r="J205">
        <f>$U$4*I205*10^(-6)</f>
        <v>1.1948E-3</v>
      </c>
      <c r="K205">
        <f>J205/($U$7*(D205+273))</f>
        <v>2.9349054286416109E+17</v>
      </c>
      <c r="L205">
        <f t="shared" si="18"/>
        <v>-32.177073697433549</v>
      </c>
      <c r="M205">
        <f t="shared" si="19"/>
        <v>80.441243623463592</v>
      </c>
      <c r="N205">
        <f>O205*$W$7*$W$8/$U$8</f>
        <v>1.55484948262523E-3</v>
      </c>
      <c r="O205">
        <f>$W$2*I205/0.409</f>
        <v>2.6648110232356886E+17</v>
      </c>
      <c r="P205">
        <f>N205*$U$9</f>
        <v>3.6694447789955432E-2</v>
      </c>
      <c r="Q205">
        <f>(1-N205)*$U$9</f>
        <v>23.563305552210046</v>
      </c>
      <c r="R205">
        <f>$U$5*10^5*(I205/$U$3)*(F205/(51.9+273))/133</f>
        <v>0.96304667485889228</v>
      </c>
    </row>
    <row r="206" spans="1:18" x14ac:dyDescent="0.35">
      <c r="A206" s="3"/>
      <c r="B206" s="2">
        <v>0.38288194444444446</v>
      </c>
      <c r="C206">
        <v>75.3</v>
      </c>
      <c r="D206">
        <v>22</v>
      </c>
      <c r="E206">
        <f t="shared" si="15"/>
        <v>0.2871088142405972</v>
      </c>
      <c r="F206">
        <f t="shared" si="16"/>
        <v>348.3</v>
      </c>
      <c r="G206" t="s">
        <v>206</v>
      </c>
      <c r="H206">
        <v>103</v>
      </c>
      <c r="I206">
        <f t="shared" si="17"/>
        <v>0.10299999999999999</v>
      </c>
      <c r="J206">
        <f>$U$4*I206*10^(-6)</f>
        <v>1.1948E-3</v>
      </c>
      <c r="K206">
        <f>J206/($U$7*(D206+273))</f>
        <v>2.9349054286416109E+17</v>
      </c>
      <c r="L206">
        <f t="shared" si="18"/>
        <v>-32.177073697433549</v>
      </c>
      <c r="M206">
        <f t="shared" si="19"/>
        <v>80.441243623463592</v>
      </c>
      <c r="N206">
        <f>O206*$W$7*$W$8/$U$8</f>
        <v>1.55484948262523E-3</v>
      </c>
      <c r="O206">
        <f>$W$2*I206/0.409</f>
        <v>2.6648110232356886E+17</v>
      </c>
      <c r="P206">
        <f>N206*$U$9</f>
        <v>3.6694447789955432E-2</v>
      </c>
      <c r="Q206">
        <f>(1-N206)*$U$9</f>
        <v>23.563305552210046</v>
      </c>
      <c r="R206">
        <f>$U$5*10^5*(I206/$U$3)*(F206/(51.9+273))/133</f>
        <v>0.96304667485889228</v>
      </c>
    </row>
    <row r="207" spans="1:18" x14ac:dyDescent="0.35">
      <c r="A207" s="3"/>
      <c r="B207" s="2">
        <v>0.38289351851851849</v>
      </c>
      <c r="C207">
        <v>74.900000000000006</v>
      </c>
      <c r="D207">
        <v>22</v>
      </c>
      <c r="E207">
        <f t="shared" si="15"/>
        <v>0.28743891922966369</v>
      </c>
      <c r="F207">
        <f t="shared" si="16"/>
        <v>347.9</v>
      </c>
      <c r="G207" t="s">
        <v>207</v>
      </c>
      <c r="H207">
        <v>103</v>
      </c>
      <c r="I207">
        <f t="shared" si="17"/>
        <v>0.10299999999999999</v>
      </c>
      <c r="J207">
        <f>$U$4*I207*10^(-6)</f>
        <v>1.1948E-3</v>
      </c>
      <c r="K207">
        <f>J207/($U$7*(D207+273))</f>
        <v>2.9349054286416109E+17</v>
      </c>
      <c r="L207">
        <f t="shared" si="18"/>
        <v>-32.177073697433549</v>
      </c>
      <c r="M207">
        <f t="shared" si="19"/>
        <v>80.441243623463592</v>
      </c>
      <c r="N207">
        <f>O207*$W$7*$W$8/$U$8</f>
        <v>1.55484948262523E-3</v>
      </c>
      <c r="O207">
        <f>$W$2*I207/0.409</f>
        <v>2.6648110232356886E+17</v>
      </c>
      <c r="P207">
        <f>N207*$U$9</f>
        <v>3.6694447789955432E-2</v>
      </c>
      <c r="Q207">
        <f>(1-N207)*$U$9</f>
        <v>23.563305552210046</v>
      </c>
      <c r="R207">
        <f>$U$5*10^5*(I207/$U$3)*(F207/(51.9+273))/133</f>
        <v>0.96194067810338391</v>
      </c>
    </row>
    <row r="208" spans="1:18" x14ac:dyDescent="0.35">
      <c r="A208" s="3"/>
      <c r="B208" s="2">
        <v>0.38290509259259259</v>
      </c>
      <c r="C208">
        <v>74.900000000000006</v>
      </c>
      <c r="D208">
        <v>22</v>
      </c>
      <c r="E208">
        <f t="shared" si="15"/>
        <v>0.28743891922966369</v>
      </c>
      <c r="F208">
        <f t="shared" si="16"/>
        <v>347.9</v>
      </c>
      <c r="G208" t="s">
        <v>208</v>
      </c>
      <c r="H208">
        <v>103</v>
      </c>
      <c r="I208">
        <f t="shared" si="17"/>
        <v>0.10299999999999999</v>
      </c>
      <c r="J208">
        <f>$U$4*I208*10^(-6)</f>
        <v>1.1948E-3</v>
      </c>
      <c r="K208">
        <f>J208/($U$7*(D208+273))</f>
        <v>2.9349054286416109E+17</v>
      </c>
      <c r="L208">
        <f t="shared" si="18"/>
        <v>-32.177073697433549</v>
      </c>
      <c r="M208">
        <f t="shared" si="19"/>
        <v>80.441243623463592</v>
      </c>
      <c r="N208">
        <f>O208*$W$7*$W$8/$U$8</f>
        <v>1.55484948262523E-3</v>
      </c>
      <c r="O208">
        <f>$W$2*I208/0.409</f>
        <v>2.6648110232356886E+17</v>
      </c>
      <c r="P208">
        <f>N208*$U$9</f>
        <v>3.6694447789955432E-2</v>
      </c>
      <c r="Q208">
        <f>(1-N208)*$U$9</f>
        <v>23.563305552210046</v>
      </c>
      <c r="R208">
        <f>$U$5*10^5*(I208/$U$3)*(F208/(51.9+273))/133</f>
        <v>0.96194067810338391</v>
      </c>
    </row>
    <row r="209" spans="1:18" x14ac:dyDescent="0.35">
      <c r="A209" s="3"/>
      <c r="B209" s="2">
        <v>0.38291666666666663</v>
      </c>
      <c r="C209">
        <v>74.900000000000006</v>
      </c>
      <c r="D209">
        <v>22</v>
      </c>
      <c r="E209">
        <f t="shared" si="15"/>
        <v>0.28743891922966369</v>
      </c>
      <c r="F209">
        <f t="shared" si="16"/>
        <v>347.9</v>
      </c>
      <c r="G209" t="s">
        <v>209</v>
      </c>
      <c r="H209">
        <v>103</v>
      </c>
      <c r="I209">
        <f t="shared" si="17"/>
        <v>0.10299999999999999</v>
      </c>
      <c r="J209">
        <f>$U$4*I209*10^(-6)</f>
        <v>1.1948E-3</v>
      </c>
      <c r="K209">
        <f>J209/($U$7*(D209+273))</f>
        <v>2.9349054286416109E+17</v>
      </c>
      <c r="L209">
        <f t="shared" si="18"/>
        <v>-32.177073697433549</v>
      </c>
      <c r="M209">
        <f t="shared" si="19"/>
        <v>80.441243623463592</v>
      </c>
      <c r="N209">
        <f>O209*$W$7*$W$8/$U$8</f>
        <v>1.55484948262523E-3</v>
      </c>
      <c r="O209">
        <f>$W$2*I209/0.409</f>
        <v>2.6648110232356886E+17</v>
      </c>
      <c r="P209">
        <f>N209*$U$9</f>
        <v>3.6694447789955432E-2</v>
      </c>
      <c r="Q209">
        <f>(1-N209)*$U$9</f>
        <v>23.563305552210046</v>
      </c>
      <c r="R209">
        <f>$U$5*10^5*(I209/$U$3)*(F209/(51.9+273))/133</f>
        <v>0.96194067810338391</v>
      </c>
    </row>
    <row r="210" spans="1:18" x14ac:dyDescent="0.35">
      <c r="A210" s="3"/>
      <c r="B210" s="2">
        <v>0.38292824074074078</v>
      </c>
      <c r="C210">
        <v>74.5</v>
      </c>
      <c r="D210">
        <v>22</v>
      </c>
      <c r="E210">
        <f t="shared" si="15"/>
        <v>0.28776978417266186</v>
      </c>
      <c r="F210">
        <f t="shared" si="16"/>
        <v>347.5</v>
      </c>
      <c r="G210" t="s">
        <v>210</v>
      </c>
      <c r="H210">
        <v>102</v>
      </c>
      <c r="I210">
        <f t="shared" si="17"/>
        <v>0.10199999999999999</v>
      </c>
      <c r="J210">
        <f>$U$4*I210*10^(-6)</f>
        <v>1.1831999999999997E-3</v>
      </c>
      <c r="K210">
        <f>J210/($U$7*(D210+273))</f>
        <v>2.9064112011790707E+17</v>
      </c>
      <c r="L210">
        <f t="shared" si="18"/>
        <v>-32.196586047324281</v>
      </c>
      <c r="M210">
        <f t="shared" si="19"/>
        <v>80.42173127357286</v>
      </c>
      <c r="N210">
        <f>O210*$W$7*$W$8/$U$8</f>
        <v>1.5397538565803249E-3</v>
      </c>
      <c r="O210">
        <f>$W$2*I210/0.409</f>
        <v>2.6389390715537891E+17</v>
      </c>
      <c r="P210">
        <f>N210*$U$9</f>
        <v>3.6338191015295673E-2</v>
      </c>
      <c r="Q210">
        <f>(1-N210)*$U$9</f>
        <v>23.563661808984705</v>
      </c>
      <c r="R210">
        <f>$U$5*10^5*(I210/$U$3)*(F210/(51.9+273))/133</f>
        <v>0.95150618929595454</v>
      </c>
    </row>
    <row r="211" spans="1:18" x14ac:dyDescent="0.35">
      <c r="A211" s="3"/>
      <c r="B211" s="2">
        <v>0.38293981481481482</v>
      </c>
      <c r="C211">
        <v>74.5</v>
      </c>
      <c r="D211">
        <v>22</v>
      </c>
      <c r="E211">
        <f t="shared" si="15"/>
        <v>0.28776978417266186</v>
      </c>
      <c r="F211">
        <f t="shared" si="16"/>
        <v>347.5</v>
      </c>
      <c r="G211" t="s">
        <v>211</v>
      </c>
      <c r="H211">
        <v>101</v>
      </c>
      <c r="I211">
        <f t="shared" si="17"/>
        <v>0.10100000000000001</v>
      </c>
      <c r="J211">
        <f>$U$4*I211*10^(-6)</f>
        <v>1.1716000000000001E-3</v>
      </c>
      <c r="K211">
        <f>J211/($U$7*(D211+273))</f>
        <v>2.8779169737165315E+17</v>
      </c>
      <c r="L211">
        <f t="shared" si="18"/>
        <v>-32.216290640210303</v>
      </c>
      <c r="M211">
        <f t="shared" si="19"/>
        <v>80.402026680686845</v>
      </c>
      <c r="N211">
        <f>O211*$W$7*$W$8/$U$8</f>
        <v>1.5246582305354199E-3</v>
      </c>
      <c r="O211">
        <f>$W$2*I211/0.409</f>
        <v>2.6130671198718896E+17</v>
      </c>
      <c r="P211">
        <f>N211*$U$9</f>
        <v>3.5981934240635914E-2</v>
      </c>
      <c r="Q211">
        <f>(1-N211)*$U$9</f>
        <v>23.564018065759367</v>
      </c>
      <c r="R211">
        <f>$U$5*10^5*(I211/$U$3)*(F211/(51.9+273))/133</f>
        <v>0.94217769724403344</v>
      </c>
    </row>
    <row r="212" spans="1:18" x14ac:dyDescent="0.35">
      <c r="A212" s="3"/>
      <c r="B212" s="2">
        <v>0.38295138888888891</v>
      </c>
      <c r="C212">
        <v>74.5</v>
      </c>
      <c r="D212">
        <v>22</v>
      </c>
      <c r="E212">
        <f t="shared" si="15"/>
        <v>0.28776978417266186</v>
      </c>
      <c r="F212">
        <f t="shared" si="16"/>
        <v>347.5</v>
      </c>
      <c r="G212" t="s">
        <v>212</v>
      </c>
      <c r="H212">
        <v>101</v>
      </c>
      <c r="I212">
        <f t="shared" si="17"/>
        <v>0.10100000000000001</v>
      </c>
      <c r="J212">
        <f>$U$4*I212*10^(-6)</f>
        <v>1.1716000000000001E-3</v>
      </c>
      <c r="K212">
        <f>J212/($U$7*(D212+273))</f>
        <v>2.8779169737165315E+17</v>
      </c>
      <c r="L212">
        <f t="shared" si="18"/>
        <v>-32.216290640210303</v>
      </c>
      <c r="M212">
        <f t="shared" si="19"/>
        <v>80.402026680686845</v>
      </c>
      <c r="N212">
        <f>O212*$W$7*$W$8/$U$8</f>
        <v>1.5246582305354199E-3</v>
      </c>
      <c r="O212">
        <f>$W$2*I212/0.409</f>
        <v>2.6130671198718896E+17</v>
      </c>
      <c r="P212">
        <f>N212*$U$9</f>
        <v>3.5981934240635914E-2</v>
      </c>
      <c r="Q212">
        <f>(1-N212)*$U$9</f>
        <v>23.564018065759367</v>
      </c>
      <c r="R212">
        <f>$U$5*10^5*(I212/$U$3)*(F212/(51.9+273))/133</f>
        <v>0.94217769724403344</v>
      </c>
    </row>
    <row r="213" spans="1:18" x14ac:dyDescent="0.35">
      <c r="A213" s="3"/>
      <c r="B213" s="2">
        <v>0.38296296296296295</v>
      </c>
      <c r="C213">
        <v>74.5</v>
      </c>
      <c r="D213">
        <v>22</v>
      </c>
      <c r="E213">
        <f t="shared" si="15"/>
        <v>0.28776978417266186</v>
      </c>
      <c r="F213">
        <f t="shared" si="16"/>
        <v>347.5</v>
      </c>
      <c r="G213" t="s">
        <v>213</v>
      </c>
      <c r="H213">
        <v>101</v>
      </c>
      <c r="I213">
        <f t="shared" si="17"/>
        <v>0.10100000000000001</v>
      </c>
      <c r="J213">
        <f>$U$4*I213*10^(-6)</f>
        <v>1.1716000000000001E-3</v>
      </c>
      <c r="K213">
        <f>J213/($U$7*(D213+273))</f>
        <v>2.8779169737165315E+17</v>
      </c>
      <c r="L213">
        <f t="shared" si="18"/>
        <v>-32.216290640210303</v>
      </c>
      <c r="M213">
        <f t="shared" si="19"/>
        <v>80.402026680686845</v>
      </c>
      <c r="N213">
        <f>O213*$W$7*$W$8/$U$8</f>
        <v>1.5246582305354199E-3</v>
      </c>
      <c r="O213">
        <f>$W$2*I213/0.409</f>
        <v>2.6130671198718896E+17</v>
      </c>
      <c r="P213">
        <f>N213*$U$9</f>
        <v>3.5981934240635914E-2</v>
      </c>
      <c r="Q213">
        <f>(1-N213)*$U$9</f>
        <v>23.564018065759367</v>
      </c>
      <c r="R213">
        <f>$U$5*10^5*(I213/$U$3)*(F213/(51.9+273))/133</f>
        <v>0.94217769724403344</v>
      </c>
    </row>
    <row r="214" spans="1:18" x14ac:dyDescent="0.35">
      <c r="A214" s="3"/>
      <c r="B214" s="2">
        <v>0.38297453703703704</v>
      </c>
      <c r="C214">
        <v>74.099999999999994</v>
      </c>
      <c r="D214">
        <v>22</v>
      </c>
      <c r="E214">
        <f t="shared" si="15"/>
        <v>0.28810141169691728</v>
      </c>
      <c r="F214">
        <f t="shared" si="16"/>
        <v>347.1</v>
      </c>
      <c r="G214" t="s">
        <v>214</v>
      </c>
      <c r="H214">
        <v>101</v>
      </c>
      <c r="I214">
        <f t="shared" si="17"/>
        <v>0.10100000000000001</v>
      </c>
      <c r="J214">
        <f>$U$4*I214*10^(-6)</f>
        <v>1.1716000000000001E-3</v>
      </c>
      <c r="K214">
        <f>J214/($U$7*(D214+273))</f>
        <v>2.8779169737165315E+17</v>
      </c>
      <c r="L214">
        <f t="shared" si="18"/>
        <v>-32.216290640210303</v>
      </c>
      <c r="M214">
        <f t="shared" si="19"/>
        <v>80.402026680686845</v>
      </c>
      <c r="N214">
        <f>O214*$W$7*$W$8/$U$8</f>
        <v>1.5246582305354199E-3</v>
      </c>
      <c r="O214">
        <f>$W$2*I214/0.409</f>
        <v>2.6130671198718896E+17</v>
      </c>
      <c r="P214">
        <f>N214*$U$9</f>
        <v>3.5981934240635914E-2</v>
      </c>
      <c r="Q214">
        <f>(1-N214)*$U$9</f>
        <v>23.564018065759367</v>
      </c>
      <c r="R214">
        <f>$U$5*10^5*(I214/$U$3)*(F214/(51.9+273))/133</f>
        <v>0.94109317615368082</v>
      </c>
    </row>
    <row r="215" spans="1:18" x14ac:dyDescent="0.35">
      <c r="A215" s="3"/>
      <c r="B215" s="2">
        <v>0.38298611111111108</v>
      </c>
      <c r="C215">
        <v>74.099999999999994</v>
      </c>
      <c r="D215">
        <v>22</v>
      </c>
      <c r="E215">
        <f t="shared" si="15"/>
        <v>0.28810141169691728</v>
      </c>
      <c r="F215">
        <f t="shared" si="16"/>
        <v>347.1</v>
      </c>
      <c r="G215" t="s">
        <v>215</v>
      </c>
      <c r="H215">
        <v>101</v>
      </c>
      <c r="I215">
        <f t="shared" si="17"/>
        <v>0.10100000000000001</v>
      </c>
      <c r="J215">
        <f>$U$4*I215*10^(-6)</f>
        <v>1.1716000000000001E-3</v>
      </c>
      <c r="K215">
        <f>J215/($U$7*(D215+273))</f>
        <v>2.8779169737165315E+17</v>
      </c>
      <c r="L215">
        <f t="shared" si="18"/>
        <v>-32.216290640210303</v>
      </c>
      <c r="M215">
        <f t="shared" si="19"/>
        <v>80.402026680686845</v>
      </c>
      <c r="N215">
        <f>O215*$W$7*$W$8/$U$8</f>
        <v>1.5246582305354199E-3</v>
      </c>
      <c r="O215">
        <f>$W$2*I215/0.409</f>
        <v>2.6130671198718896E+17</v>
      </c>
      <c r="P215">
        <f>N215*$U$9</f>
        <v>3.5981934240635914E-2</v>
      </c>
      <c r="Q215">
        <f>(1-N215)*$U$9</f>
        <v>23.564018065759367</v>
      </c>
      <c r="R215">
        <f>$U$5*10^5*(I215/$U$3)*(F215/(51.9+273))/133</f>
        <v>0.94109317615368082</v>
      </c>
    </row>
    <row r="216" spans="1:18" x14ac:dyDescent="0.35">
      <c r="A216" s="3"/>
      <c r="B216" s="2">
        <v>0.38299768518518523</v>
      </c>
      <c r="C216">
        <v>74.099999999999994</v>
      </c>
      <c r="D216">
        <v>22</v>
      </c>
      <c r="E216">
        <f t="shared" si="15"/>
        <v>0.28810141169691728</v>
      </c>
      <c r="F216">
        <f t="shared" si="16"/>
        <v>347.1</v>
      </c>
      <c r="G216" t="s">
        <v>216</v>
      </c>
      <c r="H216">
        <v>100</v>
      </c>
      <c r="I216">
        <f t="shared" si="17"/>
        <v>0.1</v>
      </c>
      <c r="J216">
        <f>$U$4*I216*10^(-6)</f>
        <v>1.16E-3</v>
      </c>
      <c r="K216">
        <f>J216/($U$7*(D216+273))</f>
        <v>2.8494227462539914E+17</v>
      </c>
      <c r="L216">
        <f t="shared" si="18"/>
        <v>-32.236191301916641</v>
      </c>
      <c r="M216">
        <f t="shared" si="19"/>
        <v>80.382126018980514</v>
      </c>
      <c r="N216">
        <f>O216*$W$7*$W$8/$U$8</f>
        <v>1.5095626044905148E-3</v>
      </c>
      <c r="O216">
        <f>$W$2*I216/0.409</f>
        <v>2.5871951681899894E+17</v>
      </c>
      <c r="P216">
        <f>N216*$U$9</f>
        <v>3.5625677465976155E-2</v>
      </c>
      <c r="Q216">
        <f>(1-N216)*$U$9</f>
        <v>23.564374322534025</v>
      </c>
      <c r="R216">
        <f>$U$5*10^5*(I216/$U$3)*(F216/(51.9+273))/133</f>
        <v>0.93177542193433738</v>
      </c>
    </row>
    <row r="217" spans="1:18" x14ac:dyDescent="0.35">
      <c r="A217" s="3"/>
      <c r="B217" s="2">
        <v>0.38300925925925927</v>
      </c>
      <c r="C217">
        <v>73.8</v>
      </c>
      <c r="D217">
        <v>22</v>
      </c>
      <c r="E217">
        <f t="shared" si="15"/>
        <v>0.28835063437139563</v>
      </c>
      <c r="F217">
        <f t="shared" si="16"/>
        <v>346.8</v>
      </c>
      <c r="G217" t="s">
        <v>217</v>
      </c>
      <c r="H217">
        <v>100</v>
      </c>
      <c r="I217">
        <f t="shared" si="17"/>
        <v>0.1</v>
      </c>
      <c r="J217">
        <f>$U$4*I217*10^(-6)</f>
        <v>1.16E-3</v>
      </c>
      <c r="K217">
        <f>J217/($U$7*(D217+273))</f>
        <v>2.8494227462539914E+17</v>
      </c>
      <c r="L217">
        <f t="shared" si="18"/>
        <v>-32.236191301916641</v>
      </c>
      <c r="M217">
        <f t="shared" si="19"/>
        <v>80.382126018980514</v>
      </c>
      <c r="N217">
        <f>O217*$W$7*$W$8/$U$8</f>
        <v>1.5095626044905148E-3</v>
      </c>
      <c r="O217">
        <f>$W$2*I217/0.409</f>
        <v>2.5871951681899894E+17</v>
      </c>
      <c r="P217">
        <f>N217*$U$9</f>
        <v>3.5625677465976155E-2</v>
      </c>
      <c r="Q217">
        <f>(1-N217)*$U$9</f>
        <v>23.564374322534025</v>
      </c>
      <c r="R217">
        <f>$U$5*10^5*(I217/$U$3)*(F217/(51.9+273))/133</f>
        <v>0.93097008449100593</v>
      </c>
    </row>
    <row r="218" spans="1:18" x14ac:dyDescent="0.35">
      <c r="A218" s="3"/>
      <c r="B218" s="2">
        <v>0.38302083333333337</v>
      </c>
      <c r="C218">
        <v>73.8</v>
      </c>
      <c r="D218">
        <v>22</v>
      </c>
      <c r="E218">
        <f t="shared" si="15"/>
        <v>0.28835063437139563</v>
      </c>
      <c r="F218">
        <f t="shared" si="16"/>
        <v>346.8</v>
      </c>
      <c r="G218" t="s">
        <v>218</v>
      </c>
      <c r="H218">
        <v>100</v>
      </c>
      <c r="I218">
        <f t="shared" si="17"/>
        <v>0.1</v>
      </c>
      <c r="J218">
        <f>$U$4*I218*10^(-6)</f>
        <v>1.16E-3</v>
      </c>
      <c r="K218">
        <f>J218/($U$7*(D218+273))</f>
        <v>2.8494227462539914E+17</v>
      </c>
      <c r="L218">
        <f t="shared" si="18"/>
        <v>-32.236191301916641</v>
      </c>
      <c r="M218">
        <f t="shared" si="19"/>
        <v>80.382126018980514</v>
      </c>
      <c r="N218">
        <f>O218*$W$7*$W$8/$U$8</f>
        <v>1.5095626044905148E-3</v>
      </c>
      <c r="O218">
        <f>$W$2*I218/0.409</f>
        <v>2.5871951681899894E+17</v>
      </c>
      <c r="P218">
        <f>N218*$U$9</f>
        <v>3.5625677465976155E-2</v>
      </c>
      <c r="Q218">
        <f>(1-N218)*$U$9</f>
        <v>23.564374322534025</v>
      </c>
      <c r="R218">
        <f>$U$5*10^5*(I218/$U$3)*(F218/(51.9+273))/133</f>
        <v>0.93097008449100593</v>
      </c>
    </row>
    <row r="219" spans="1:18" x14ac:dyDescent="0.35">
      <c r="A219" s="3"/>
      <c r="B219" s="2">
        <v>0.3830324074074074</v>
      </c>
      <c r="C219">
        <v>73.8</v>
      </c>
      <c r="D219">
        <v>22</v>
      </c>
      <c r="E219">
        <f t="shared" si="15"/>
        <v>0.28835063437139563</v>
      </c>
      <c r="F219">
        <f t="shared" si="16"/>
        <v>346.8</v>
      </c>
      <c r="G219" t="s">
        <v>219</v>
      </c>
      <c r="H219">
        <v>99</v>
      </c>
      <c r="I219">
        <f t="shared" si="17"/>
        <v>9.9000000000000005E-2</v>
      </c>
      <c r="J219">
        <f>$U$4*I219*10^(-6)</f>
        <v>1.1483999999999999E-3</v>
      </c>
      <c r="K219">
        <f>J219/($U$7*(D219+273))</f>
        <v>2.8209285187914512E+17</v>
      </c>
      <c r="L219">
        <f t="shared" si="18"/>
        <v>-32.25629197362364</v>
      </c>
      <c r="M219">
        <f t="shared" si="19"/>
        <v>80.362025347273502</v>
      </c>
      <c r="N219">
        <f>O219*$W$7*$W$8/$U$8</f>
        <v>1.4944669784456093E-3</v>
      </c>
      <c r="O219">
        <f>$W$2*I219/0.409</f>
        <v>2.5613232165080896E+17</v>
      </c>
      <c r="P219">
        <f>N219*$U$9</f>
        <v>3.5269420691316382E-2</v>
      </c>
      <c r="Q219">
        <f>(1-N219)*$U$9</f>
        <v>23.564730579308687</v>
      </c>
      <c r="R219">
        <f>$U$5*10^5*(I219/$U$3)*(F219/(51.9+273))/133</f>
        <v>0.92166038364609593</v>
      </c>
    </row>
    <row r="220" spans="1:18" x14ac:dyDescent="0.35">
      <c r="A220" s="3"/>
      <c r="B220" s="2">
        <v>0.3830439814814815</v>
      </c>
      <c r="C220">
        <v>73.400000000000006</v>
      </c>
      <c r="D220">
        <v>22</v>
      </c>
      <c r="E220">
        <f t="shared" si="15"/>
        <v>0.28868360277136262</v>
      </c>
      <c r="F220">
        <f t="shared" si="16"/>
        <v>346.4</v>
      </c>
      <c r="G220" t="s">
        <v>220</v>
      </c>
      <c r="H220">
        <v>99</v>
      </c>
      <c r="I220">
        <f t="shared" si="17"/>
        <v>9.9000000000000005E-2</v>
      </c>
      <c r="J220">
        <f>$U$4*I220*10^(-6)</f>
        <v>1.1483999999999999E-3</v>
      </c>
      <c r="K220">
        <f>J220/($U$7*(D220+273))</f>
        <v>2.8209285187914512E+17</v>
      </c>
      <c r="L220">
        <f t="shared" si="18"/>
        <v>-32.25629197362364</v>
      </c>
      <c r="M220">
        <f t="shared" si="19"/>
        <v>80.362025347273502</v>
      </c>
      <c r="N220">
        <f>O220*$W$7*$W$8/$U$8</f>
        <v>1.4944669784456093E-3</v>
      </c>
      <c r="O220">
        <f>$W$2*I220/0.409</f>
        <v>2.5613232165080896E+17</v>
      </c>
      <c r="P220">
        <f>N220*$U$9</f>
        <v>3.5269420691316382E-2</v>
      </c>
      <c r="Q220">
        <f>(1-N220)*$U$9</f>
        <v>23.564730579308687</v>
      </c>
      <c r="R220">
        <f>$U$5*10^5*(I220/$U$3)*(F220/(51.9+273))/133</f>
        <v>0.92059733822089862</v>
      </c>
    </row>
    <row r="221" spans="1:18" x14ac:dyDescent="0.35">
      <c r="A221" s="3"/>
      <c r="B221" s="2">
        <v>0.38305555555555554</v>
      </c>
      <c r="C221">
        <v>73.400000000000006</v>
      </c>
      <c r="D221">
        <v>22</v>
      </c>
      <c r="E221">
        <f t="shared" si="15"/>
        <v>0.28868360277136262</v>
      </c>
      <c r="F221">
        <f t="shared" si="16"/>
        <v>346.4</v>
      </c>
      <c r="G221" t="s">
        <v>221</v>
      </c>
      <c r="H221">
        <v>98</v>
      </c>
      <c r="I221">
        <f t="shared" si="17"/>
        <v>9.8000000000000004E-2</v>
      </c>
      <c r="J221">
        <f>$U$4*I221*10^(-6)</f>
        <v>1.1367999999999999E-3</v>
      </c>
      <c r="K221">
        <f>J221/($U$7*(D221+273))</f>
        <v>2.7924342913289114E+17</v>
      </c>
      <c r="L221">
        <f t="shared" si="18"/>
        <v>-32.27659671655168</v>
      </c>
      <c r="M221">
        <f t="shared" si="19"/>
        <v>80.341720604345468</v>
      </c>
      <c r="N221">
        <f>O221*$W$7*$W$8/$U$8</f>
        <v>1.4793713524007043E-3</v>
      </c>
      <c r="O221">
        <f>$W$2*I221/0.409</f>
        <v>2.5354512648261898E+17</v>
      </c>
      <c r="P221">
        <f>N221*$U$9</f>
        <v>3.4913163916656623E-2</v>
      </c>
      <c r="Q221">
        <f>(1-N221)*$U$9</f>
        <v>23.565086836083346</v>
      </c>
      <c r="R221">
        <f>$U$5*10^5*(I221/$U$3)*(F221/(51.9+273))/133</f>
        <v>0.91129837520856616</v>
      </c>
    </row>
    <row r="222" spans="1:18" x14ac:dyDescent="0.35">
      <c r="A222" s="3"/>
      <c r="B222" s="2">
        <v>0.38306712962962958</v>
      </c>
      <c r="C222">
        <v>73.400000000000006</v>
      </c>
      <c r="D222">
        <v>22</v>
      </c>
      <c r="E222">
        <f t="shared" si="15"/>
        <v>0.28868360277136262</v>
      </c>
      <c r="F222">
        <f t="shared" si="16"/>
        <v>346.4</v>
      </c>
      <c r="G222" t="s">
        <v>222</v>
      </c>
      <c r="H222">
        <v>98</v>
      </c>
      <c r="I222">
        <f t="shared" si="17"/>
        <v>9.8000000000000004E-2</v>
      </c>
      <c r="J222">
        <f>$U$4*I222*10^(-6)</f>
        <v>1.1367999999999999E-3</v>
      </c>
      <c r="K222">
        <f>J222/($U$7*(D222+273))</f>
        <v>2.7924342913289114E+17</v>
      </c>
      <c r="L222">
        <f t="shared" si="18"/>
        <v>-32.27659671655168</v>
      </c>
      <c r="M222">
        <f t="shared" si="19"/>
        <v>80.341720604345468</v>
      </c>
      <c r="N222">
        <f>O222*$W$7*$W$8/$U$8</f>
        <v>1.4793713524007043E-3</v>
      </c>
      <c r="O222">
        <f>$W$2*I222/0.409</f>
        <v>2.5354512648261898E+17</v>
      </c>
      <c r="P222">
        <f>N222*$U$9</f>
        <v>3.4913163916656623E-2</v>
      </c>
      <c r="Q222">
        <f>(1-N222)*$U$9</f>
        <v>23.565086836083346</v>
      </c>
      <c r="R222">
        <f>$U$5*10^5*(I222/$U$3)*(F222/(51.9+273))/133</f>
        <v>0.91129837520856616</v>
      </c>
    </row>
    <row r="223" spans="1:18" x14ac:dyDescent="0.35">
      <c r="A223" s="3"/>
      <c r="B223" s="2">
        <v>0.38307870370370373</v>
      </c>
      <c r="C223">
        <v>73</v>
      </c>
      <c r="D223">
        <v>22</v>
      </c>
      <c r="E223">
        <f t="shared" si="15"/>
        <v>0.28901734104046245</v>
      </c>
      <c r="F223">
        <f t="shared" si="16"/>
        <v>346</v>
      </c>
      <c r="G223" t="s">
        <v>223</v>
      </c>
      <c r="H223">
        <v>97</v>
      </c>
      <c r="I223">
        <f t="shared" si="17"/>
        <v>9.7000000000000003E-2</v>
      </c>
      <c r="J223">
        <f>$U$4*I223*10^(-6)</f>
        <v>1.1252E-3</v>
      </c>
      <c r="K223">
        <f>J223/($U$7*(D223+273))</f>
        <v>2.7639400638663718E+17</v>
      </c>
      <c r="L223">
        <f t="shared" si="18"/>
        <v>-32.297109716886055</v>
      </c>
      <c r="M223">
        <f t="shared" si="19"/>
        <v>80.321207604011093</v>
      </c>
      <c r="N223">
        <f>O223*$W$7*$W$8/$U$8</f>
        <v>1.4642757263557992E-3</v>
      </c>
      <c r="O223">
        <f>$W$2*I223/0.409</f>
        <v>2.5095793131442896E+17</v>
      </c>
      <c r="P223">
        <f>N223*$U$9</f>
        <v>3.4556907141996863E-2</v>
      </c>
      <c r="Q223">
        <f>(1-N223)*$U$9</f>
        <v>23.565443092858004</v>
      </c>
      <c r="R223">
        <f>$U$5*10^5*(I223/$U$3)*(F223/(51.9+273))/133</f>
        <v>0.90095784243619204</v>
      </c>
    </row>
    <row r="224" spans="1:18" x14ac:dyDescent="0.35">
      <c r="A224" s="3"/>
      <c r="B224" s="2">
        <v>0.38309027777777777</v>
      </c>
      <c r="C224">
        <v>73</v>
      </c>
      <c r="D224">
        <v>22</v>
      </c>
      <c r="E224">
        <f t="shared" si="15"/>
        <v>0.28901734104046245</v>
      </c>
      <c r="F224">
        <f t="shared" si="16"/>
        <v>346</v>
      </c>
      <c r="G224" t="s">
        <v>224</v>
      </c>
      <c r="H224">
        <v>98</v>
      </c>
      <c r="I224">
        <f t="shared" si="17"/>
        <v>9.8000000000000004E-2</v>
      </c>
      <c r="J224">
        <f>$U$4*I224*10^(-6)</f>
        <v>1.1367999999999999E-3</v>
      </c>
      <c r="K224">
        <f>J224/($U$7*(D224+273))</f>
        <v>2.7924342913289114E+17</v>
      </c>
      <c r="L224">
        <f t="shared" si="18"/>
        <v>-32.27659671655168</v>
      </c>
      <c r="M224">
        <f t="shared" si="19"/>
        <v>80.341720604345468</v>
      </c>
      <c r="N224">
        <f>O224*$W$7*$W$8/$U$8</f>
        <v>1.4793713524007043E-3</v>
      </c>
      <c r="O224">
        <f>$W$2*I224/0.409</f>
        <v>2.5354512648261898E+17</v>
      </c>
      <c r="P224">
        <f>N224*$U$9</f>
        <v>3.4913163916656623E-2</v>
      </c>
      <c r="Q224">
        <f>(1-N224)*$U$9</f>
        <v>23.565086836083346</v>
      </c>
      <c r="R224">
        <f>$U$5*10^5*(I224/$U$3)*(F224/(51.9+273))/133</f>
        <v>0.91024606761594662</v>
      </c>
    </row>
    <row r="225" spans="1:18" x14ac:dyDescent="0.35">
      <c r="A225" s="3"/>
      <c r="B225" s="2">
        <v>0.38310185185185186</v>
      </c>
      <c r="C225">
        <v>73</v>
      </c>
      <c r="D225">
        <v>22</v>
      </c>
      <c r="E225">
        <f t="shared" si="15"/>
        <v>0.28901734104046245</v>
      </c>
      <c r="F225">
        <f t="shared" si="16"/>
        <v>346</v>
      </c>
      <c r="G225" t="s">
        <v>225</v>
      </c>
      <c r="H225">
        <v>97</v>
      </c>
      <c r="I225">
        <f t="shared" si="17"/>
        <v>9.7000000000000003E-2</v>
      </c>
      <c r="J225">
        <f>$U$4*I225*10^(-6)</f>
        <v>1.1252E-3</v>
      </c>
      <c r="K225">
        <f>J225/($U$7*(D225+273))</f>
        <v>2.7639400638663718E+17</v>
      </c>
      <c r="L225">
        <f t="shared" si="18"/>
        <v>-32.297109716886055</v>
      </c>
      <c r="M225">
        <f t="shared" si="19"/>
        <v>80.321207604011093</v>
      </c>
      <c r="N225">
        <f>O225*$W$7*$W$8/$U$8</f>
        <v>1.4642757263557992E-3</v>
      </c>
      <c r="O225">
        <f>$W$2*I225/0.409</f>
        <v>2.5095793131442896E+17</v>
      </c>
      <c r="P225">
        <f>N225*$U$9</f>
        <v>3.4556907141996863E-2</v>
      </c>
      <c r="Q225">
        <f>(1-N225)*$U$9</f>
        <v>23.565443092858004</v>
      </c>
      <c r="R225">
        <f>$U$5*10^5*(I225/$U$3)*(F225/(51.9+273))/133</f>
        <v>0.90095784243619204</v>
      </c>
    </row>
    <row r="226" spans="1:18" x14ac:dyDescent="0.35">
      <c r="A226" s="3"/>
      <c r="B226" s="2">
        <v>0.3831134259259259</v>
      </c>
      <c r="C226">
        <v>72.7</v>
      </c>
      <c r="D226">
        <v>22</v>
      </c>
      <c r="E226">
        <f t="shared" si="15"/>
        <v>0.28926815157651142</v>
      </c>
      <c r="F226">
        <f t="shared" si="16"/>
        <v>345.7</v>
      </c>
      <c r="G226" t="s">
        <v>226</v>
      </c>
      <c r="H226">
        <v>97</v>
      </c>
      <c r="I226">
        <f t="shared" si="17"/>
        <v>9.7000000000000003E-2</v>
      </c>
      <c r="J226">
        <f>$U$4*I226*10^(-6)</f>
        <v>1.1252E-3</v>
      </c>
      <c r="K226">
        <f>J226/($U$7*(D226+273))</f>
        <v>2.7639400638663718E+17</v>
      </c>
      <c r="L226">
        <f t="shared" si="18"/>
        <v>-32.297109716886055</v>
      </c>
      <c r="M226">
        <f t="shared" si="19"/>
        <v>80.321207604011093</v>
      </c>
      <c r="N226">
        <f>O226*$W$7*$W$8/$U$8</f>
        <v>1.4642757263557992E-3</v>
      </c>
      <c r="O226">
        <f>$W$2*I226/0.409</f>
        <v>2.5095793131442896E+17</v>
      </c>
      <c r="P226">
        <f>N226*$U$9</f>
        <v>3.4556907141996863E-2</v>
      </c>
      <c r="Q226">
        <f>(1-N226)*$U$9</f>
        <v>23.565443092858004</v>
      </c>
      <c r="R226">
        <f>$U$5*10^5*(I226/$U$3)*(F226/(51.9+273))/133</f>
        <v>0.90017666511616068</v>
      </c>
    </row>
    <row r="227" spans="1:18" x14ac:dyDescent="0.35">
      <c r="A227" s="3"/>
      <c r="B227" s="2">
        <v>0.38312499999999999</v>
      </c>
      <c r="C227">
        <v>72.7</v>
      </c>
      <c r="D227">
        <v>22</v>
      </c>
      <c r="E227">
        <f t="shared" si="15"/>
        <v>0.28926815157651142</v>
      </c>
      <c r="F227">
        <f t="shared" si="16"/>
        <v>345.7</v>
      </c>
      <c r="G227" t="s">
        <v>227</v>
      </c>
      <c r="H227">
        <v>97</v>
      </c>
      <c r="I227">
        <f t="shared" si="17"/>
        <v>9.7000000000000003E-2</v>
      </c>
      <c r="J227">
        <f>$U$4*I227*10^(-6)</f>
        <v>1.1252E-3</v>
      </c>
      <c r="K227">
        <f>J227/($U$7*(D227+273))</f>
        <v>2.7639400638663718E+17</v>
      </c>
      <c r="L227">
        <f t="shared" si="18"/>
        <v>-32.297109716886055</v>
      </c>
      <c r="M227">
        <f t="shared" si="19"/>
        <v>80.321207604011093</v>
      </c>
      <c r="N227">
        <f>O227*$W$7*$W$8/$U$8</f>
        <v>1.4642757263557992E-3</v>
      </c>
      <c r="O227">
        <f>$W$2*I227/0.409</f>
        <v>2.5095793131442896E+17</v>
      </c>
      <c r="P227">
        <f>N227*$U$9</f>
        <v>3.4556907141996863E-2</v>
      </c>
      <c r="Q227">
        <f>(1-N227)*$U$9</f>
        <v>23.565443092858004</v>
      </c>
      <c r="R227">
        <f>$U$5*10^5*(I227/$U$3)*(F227/(51.9+273))/133</f>
        <v>0.90017666511616068</v>
      </c>
    </row>
    <row r="228" spans="1:18" x14ac:dyDescent="0.35">
      <c r="A228" s="3"/>
      <c r="B228" s="2">
        <v>0.38313657407407403</v>
      </c>
      <c r="C228">
        <v>72.7</v>
      </c>
      <c r="D228">
        <v>22</v>
      </c>
      <c r="E228">
        <f t="shared" si="15"/>
        <v>0.28926815157651142</v>
      </c>
      <c r="F228">
        <f t="shared" si="16"/>
        <v>345.7</v>
      </c>
      <c r="G228" t="s">
        <v>228</v>
      </c>
      <c r="H228">
        <v>97</v>
      </c>
      <c r="I228">
        <f t="shared" si="17"/>
        <v>9.7000000000000003E-2</v>
      </c>
      <c r="J228">
        <f>$U$4*I228*10^(-6)</f>
        <v>1.1252E-3</v>
      </c>
      <c r="K228">
        <f>J228/($U$7*(D228+273))</f>
        <v>2.7639400638663718E+17</v>
      </c>
      <c r="L228">
        <f t="shared" si="18"/>
        <v>-32.297109716886055</v>
      </c>
      <c r="M228">
        <f t="shared" si="19"/>
        <v>80.321207604011093</v>
      </c>
      <c r="N228">
        <f>O228*$W$7*$W$8/$U$8</f>
        <v>1.4642757263557992E-3</v>
      </c>
      <c r="O228">
        <f>$W$2*I228/0.409</f>
        <v>2.5095793131442896E+17</v>
      </c>
      <c r="P228">
        <f>N228*$U$9</f>
        <v>3.4556907141996863E-2</v>
      </c>
      <c r="Q228">
        <f>(1-N228)*$U$9</f>
        <v>23.565443092858004</v>
      </c>
      <c r="R228">
        <f>$U$5*10^5*(I228/$U$3)*(F228/(51.9+273))/133</f>
        <v>0.90017666511616068</v>
      </c>
    </row>
    <row r="229" spans="1:18" x14ac:dyDescent="0.35">
      <c r="A229" s="3"/>
      <c r="B229" s="2">
        <v>0.38314814814814818</v>
      </c>
      <c r="C229">
        <v>72.7</v>
      </c>
      <c r="D229">
        <v>22</v>
      </c>
      <c r="E229">
        <f t="shared" si="15"/>
        <v>0.28926815157651142</v>
      </c>
      <c r="F229">
        <f t="shared" si="16"/>
        <v>345.7</v>
      </c>
      <c r="G229" t="s">
        <v>229</v>
      </c>
      <c r="H229">
        <v>96</v>
      </c>
      <c r="I229">
        <f t="shared" si="17"/>
        <v>9.6000000000000002E-2</v>
      </c>
      <c r="J229">
        <f>$U$4*I229*10^(-6)</f>
        <v>1.1136000000000002E-3</v>
      </c>
      <c r="K229">
        <f>J229/($U$7*(D229+273))</f>
        <v>2.7354458364038323E+17</v>
      </c>
      <c r="L229">
        <f t="shared" si="18"/>
        <v>-32.317835290957149</v>
      </c>
      <c r="M229">
        <f t="shared" si="19"/>
        <v>80.30048202994</v>
      </c>
      <c r="N229">
        <f>O229*$W$7*$W$8/$U$8</f>
        <v>1.4491801003108941E-3</v>
      </c>
      <c r="O229">
        <f>$W$2*I229/0.409</f>
        <v>2.4837073614623901E+17</v>
      </c>
      <c r="P229">
        <f>N229*$U$9</f>
        <v>3.4200650367337104E-2</v>
      </c>
      <c r="Q229">
        <f>(1-N229)*$U$9</f>
        <v>23.565799349632663</v>
      </c>
      <c r="R229">
        <f>$U$5*10^5*(I229/$U$3)*(F229/(51.9+273))/133</f>
        <v>0.89089649331083942</v>
      </c>
    </row>
    <row r="230" spans="1:18" x14ac:dyDescent="0.35">
      <c r="A230" s="3"/>
      <c r="B230" s="2">
        <v>0.38315972222222222</v>
      </c>
      <c r="C230">
        <v>72.3</v>
      </c>
      <c r="D230">
        <v>22</v>
      </c>
      <c r="E230">
        <f t="shared" si="15"/>
        <v>0.28960324355632783</v>
      </c>
      <c r="F230">
        <f t="shared" si="16"/>
        <v>345.3</v>
      </c>
      <c r="G230" t="s">
        <v>230</v>
      </c>
      <c r="H230">
        <v>96</v>
      </c>
      <c r="I230">
        <f t="shared" si="17"/>
        <v>9.6000000000000002E-2</v>
      </c>
      <c r="J230">
        <f>$U$4*I230*10^(-6)</f>
        <v>1.1136000000000002E-3</v>
      </c>
      <c r="K230">
        <f>J230/($U$7*(D230+273))</f>
        <v>2.7354458364038323E+17</v>
      </c>
      <c r="L230">
        <f t="shared" si="18"/>
        <v>-32.317835290957149</v>
      </c>
      <c r="M230">
        <f t="shared" si="19"/>
        <v>80.30048202994</v>
      </c>
      <c r="N230">
        <f>O230*$W$7*$W$8/$U$8</f>
        <v>1.4491801003108941E-3</v>
      </c>
      <c r="O230">
        <f>$W$2*I230/0.409</f>
        <v>2.4837073614623901E+17</v>
      </c>
      <c r="P230">
        <f>N230*$U$9</f>
        <v>3.4200650367337104E-2</v>
      </c>
      <c r="Q230">
        <f>(1-N230)*$U$9</f>
        <v>23.565799349632663</v>
      </c>
      <c r="R230">
        <f>$U$5*10^5*(I230/$U$3)*(F230/(51.9+273))/133</f>
        <v>0.88986566138337531</v>
      </c>
    </row>
    <row r="231" spans="1:18" x14ac:dyDescent="0.35">
      <c r="A231" s="3"/>
      <c r="B231" s="2">
        <v>0.38317129629629632</v>
      </c>
      <c r="C231">
        <v>72.3</v>
      </c>
      <c r="D231">
        <v>22</v>
      </c>
      <c r="E231">
        <f t="shared" si="15"/>
        <v>0.28960324355632783</v>
      </c>
      <c r="F231">
        <f t="shared" si="16"/>
        <v>345.3</v>
      </c>
      <c r="G231" t="s">
        <v>231</v>
      </c>
      <c r="H231">
        <v>96</v>
      </c>
      <c r="I231">
        <f t="shared" si="17"/>
        <v>9.6000000000000002E-2</v>
      </c>
      <c r="J231">
        <f>$U$4*I231*10^(-6)</f>
        <v>1.1136000000000002E-3</v>
      </c>
      <c r="K231">
        <f>J231/($U$7*(D231+273))</f>
        <v>2.7354458364038323E+17</v>
      </c>
      <c r="L231">
        <f t="shared" si="18"/>
        <v>-32.317835290957149</v>
      </c>
      <c r="M231">
        <f t="shared" si="19"/>
        <v>80.30048202994</v>
      </c>
      <c r="N231">
        <f>O231*$W$7*$W$8/$U$8</f>
        <v>1.4491801003108941E-3</v>
      </c>
      <c r="O231">
        <f>$W$2*I231/0.409</f>
        <v>2.4837073614623901E+17</v>
      </c>
      <c r="P231">
        <f>N231*$U$9</f>
        <v>3.4200650367337104E-2</v>
      </c>
      <c r="Q231">
        <f>(1-N231)*$U$9</f>
        <v>23.565799349632663</v>
      </c>
      <c r="R231">
        <f>$U$5*10^5*(I231/$U$3)*(F231/(51.9+273))/133</f>
        <v>0.88986566138337531</v>
      </c>
    </row>
    <row r="232" spans="1:18" x14ac:dyDescent="0.35">
      <c r="A232" s="3"/>
      <c r="B232" s="2">
        <v>0.38318287037037035</v>
      </c>
      <c r="C232">
        <v>72.3</v>
      </c>
      <c r="D232">
        <v>22</v>
      </c>
      <c r="E232">
        <f t="shared" si="15"/>
        <v>0.28960324355632783</v>
      </c>
      <c r="F232">
        <f t="shared" si="16"/>
        <v>345.3</v>
      </c>
      <c r="G232" t="s">
        <v>232</v>
      </c>
      <c r="H232">
        <v>96</v>
      </c>
      <c r="I232">
        <f t="shared" si="17"/>
        <v>9.6000000000000002E-2</v>
      </c>
      <c r="J232">
        <f>$U$4*I232*10^(-6)</f>
        <v>1.1136000000000002E-3</v>
      </c>
      <c r="K232">
        <f>J232/($U$7*(D232+273))</f>
        <v>2.7354458364038323E+17</v>
      </c>
      <c r="L232">
        <f t="shared" si="18"/>
        <v>-32.317835290957149</v>
      </c>
      <c r="M232">
        <f t="shared" si="19"/>
        <v>80.30048202994</v>
      </c>
      <c r="N232">
        <f>O232*$W$7*$W$8/$U$8</f>
        <v>1.4491801003108941E-3</v>
      </c>
      <c r="O232">
        <f>$W$2*I232/0.409</f>
        <v>2.4837073614623901E+17</v>
      </c>
      <c r="P232">
        <f>N232*$U$9</f>
        <v>3.4200650367337104E-2</v>
      </c>
      <c r="Q232">
        <f>(1-N232)*$U$9</f>
        <v>23.565799349632663</v>
      </c>
      <c r="R232">
        <f>$U$5*10^5*(I232/$U$3)*(F232/(51.9+273))/133</f>
        <v>0.88986566138337531</v>
      </c>
    </row>
    <row r="233" spans="1:18" x14ac:dyDescent="0.35">
      <c r="A233" s="3"/>
      <c r="B233" s="2">
        <v>0.38319444444444445</v>
      </c>
      <c r="C233">
        <v>72</v>
      </c>
      <c r="D233">
        <v>22</v>
      </c>
      <c r="E233">
        <f t="shared" si="15"/>
        <v>0.28985507246376813</v>
      </c>
      <c r="F233">
        <f t="shared" si="16"/>
        <v>345</v>
      </c>
      <c r="G233" t="s">
        <v>233</v>
      </c>
      <c r="H233">
        <v>95</v>
      </c>
      <c r="I233">
        <f t="shared" si="17"/>
        <v>9.5000000000000001E-2</v>
      </c>
      <c r="J233">
        <f>$U$4*I233*10^(-6)</f>
        <v>1.1019999999999999E-3</v>
      </c>
      <c r="K233">
        <f>J233/($U$7*(D233+273))</f>
        <v>2.7069516089412915E+17</v>
      </c>
      <c r="L233">
        <f t="shared" si="18"/>
        <v>-32.338777890691738</v>
      </c>
      <c r="M233">
        <f t="shared" si="19"/>
        <v>80.279539430205404</v>
      </c>
      <c r="N233">
        <f>O233*$W$7*$W$8/$U$8</f>
        <v>1.4340844742659891E-3</v>
      </c>
      <c r="O233">
        <f>$W$2*I233/0.409</f>
        <v>2.4578354097804899E+17</v>
      </c>
      <c r="P233">
        <f>N233*$U$9</f>
        <v>3.3844393592677345E-2</v>
      </c>
      <c r="Q233">
        <f>(1-N233)*$U$9</f>
        <v>23.566155606407325</v>
      </c>
      <c r="R233">
        <f>$U$5*10^5*(I233/$U$3)*(F233/(51.9+273))/133</f>
        <v>0.87983115683946711</v>
      </c>
    </row>
    <row r="234" spans="1:18" x14ac:dyDescent="0.35">
      <c r="A234" s="3"/>
      <c r="B234" s="2">
        <v>0.38320601851851849</v>
      </c>
      <c r="C234">
        <v>72</v>
      </c>
      <c r="D234">
        <v>22</v>
      </c>
      <c r="E234">
        <f t="shared" si="15"/>
        <v>0.28985507246376813</v>
      </c>
      <c r="F234">
        <f t="shared" si="16"/>
        <v>345</v>
      </c>
      <c r="G234" t="s">
        <v>234</v>
      </c>
      <c r="H234">
        <v>95</v>
      </c>
      <c r="I234">
        <f t="shared" si="17"/>
        <v>9.5000000000000001E-2</v>
      </c>
      <c r="J234">
        <f>$U$4*I234*10^(-6)</f>
        <v>1.1019999999999999E-3</v>
      </c>
      <c r="K234">
        <f>J234/($U$7*(D234+273))</f>
        <v>2.7069516089412915E+17</v>
      </c>
      <c r="L234">
        <f t="shared" si="18"/>
        <v>-32.338777890691738</v>
      </c>
      <c r="M234">
        <f t="shared" si="19"/>
        <v>80.279539430205404</v>
      </c>
      <c r="N234">
        <f>O234*$W$7*$W$8/$U$8</f>
        <v>1.4340844742659891E-3</v>
      </c>
      <c r="O234">
        <f>$W$2*I234/0.409</f>
        <v>2.4578354097804899E+17</v>
      </c>
      <c r="P234">
        <f>N234*$U$9</f>
        <v>3.3844393592677345E-2</v>
      </c>
      <c r="Q234">
        <f>(1-N234)*$U$9</f>
        <v>23.566155606407325</v>
      </c>
      <c r="R234">
        <f>$U$5*10^5*(I234/$U$3)*(F234/(51.9+273))/133</f>
        <v>0.87983115683946711</v>
      </c>
    </row>
    <row r="235" spans="1:18" x14ac:dyDescent="0.35">
      <c r="A235" s="3"/>
      <c r="B235" s="2">
        <v>0.38321759259259264</v>
      </c>
      <c r="C235">
        <v>72</v>
      </c>
      <c r="D235">
        <v>22</v>
      </c>
      <c r="E235">
        <f t="shared" si="15"/>
        <v>0.28985507246376813</v>
      </c>
      <c r="F235">
        <f t="shared" si="16"/>
        <v>345</v>
      </c>
      <c r="G235" t="s">
        <v>235</v>
      </c>
      <c r="H235">
        <v>95</v>
      </c>
      <c r="I235">
        <f t="shared" si="17"/>
        <v>9.5000000000000001E-2</v>
      </c>
      <c r="J235">
        <f>$U$4*I235*10^(-6)</f>
        <v>1.1019999999999999E-3</v>
      </c>
      <c r="K235">
        <f>J235/($U$7*(D235+273))</f>
        <v>2.7069516089412915E+17</v>
      </c>
      <c r="L235">
        <f t="shared" si="18"/>
        <v>-32.338777890691738</v>
      </c>
      <c r="M235">
        <f t="shared" si="19"/>
        <v>80.279539430205404</v>
      </c>
      <c r="N235">
        <f>O235*$W$7*$W$8/$U$8</f>
        <v>1.4340844742659891E-3</v>
      </c>
      <c r="O235">
        <f>$W$2*I235/0.409</f>
        <v>2.4578354097804899E+17</v>
      </c>
      <c r="P235">
        <f>N235*$U$9</f>
        <v>3.3844393592677345E-2</v>
      </c>
      <c r="Q235">
        <f>(1-N235)*$U$9</f>
        <v>23.566155606407325</v>
      </c>
      <c r="R235">
        <f>$U$5*10^5*(I235/$U$3)*(F235/(51.9+273))/133</f>
        <v>0.87983115683946711</v>
      </c>
    </row>
    <row r="236" spans="1:18" x14ac:dyDescent="0.35">
      <c r="A236" s="3"/>
      <c r="B236" s="2">
        <v>0.38322916666666668</v>
      </c>
      <c r="C236">
        <v>71.7</v>
      </c>
      <c r="D236">
        <v>22</v>
      </c>
      <c r="E236">
        <f t="shared" si="15"/>
        <v>0.2901073397156948</v>
      </c>
      <c r="F236">
        <f t="shared" si="16"/>
        <v>344.7</v>
      </c>
      <c r="G236" t="s">
        <v>236</v>
      </c>
      <c r="H236">
        <v>95</v>
      </c>
      <c r="I236">
        <f t="shared" si="17"/>
        <v>9.5000000000000001E-2</v>
      </c>
      <c r="J236">
        <f>$U$4*I236*10^(-6)</f>
        <v>1.1019999999999999E-3</v>
      </c>
      <c r="K236">
        <f>J236/($U$7*(D236+273))</f>
        <v>2.7069516089412915E+17</v>
      </c>
      <c r="L236">
        <f t="shared" si="18"/>
        <v>-32.338777890691738</v>
      </c>
      <c r="M236">
        <f t="shared" si="19"/>
        <v>80.279539430205404</v>
      </c>
      <c r="N236">
        <f>O236*$W$7*$W$8/$U$8</f>
        <v>1.4340844742659891E-3</v>
      </c>
      <c r="O236">
        <f>$W$2*I236/0.409</f>
        <v>2.4578354097804899E+17</v>
      </c>
      <c r="P236">
        <f>N236*$U$9</f>
        <v>3.3844393592677345E-2</v>
      </c>
      <c r="Q236">
        <f>(1-N236)*$U$9</f>
        <v>23.566155606407325</v>
      </c>
      <c r="R236">
        <f>$U$5*10^5*(I236/$U$3)*(F236/(51.9+273))/133</f>
        <v>0.8790660862683024</v>
      </c>
    </row>
    <row r="237" spans="1:18" x14ac:dyDescent="0.35">
      <c r="A237" s="3"/>
      <c r="B237" s="2">
        <v>0.38324074074074077</v>
      </c>
      <c r="C237">
        <v>71.7</v>
      </c>
      <c r="D237">
        <v>22</v>
      </c>
      <c r="E237">
        <f t="shared" si="15"/>
        <v>0.2901073397156948</v>
      </c>
      <c r="F237">
        <f t="shared" si="16"/>
        <v>344.7</v>
      </c>
      <c r="G237" t="s">
        <v>237</v>
      </c>
      <c r="H237">
        <v>95</v>
      </c>
      <c r="I237">
        <f t="shared" si="17"/>
        <v>9.5000000000000001E-2</v>
      </c>
      <c r="J237">
        <f>$U$4*I237*10^(-6)</f>
        <v>1.1019999999999999E-3</v>
      </c>
      <c r="K237">
        <f>J237/($U$7*(D237+273))</f>
        <v>2.7069516089412915E+17</v>
      </c>
      <c r="L237">
        <f t="shared" si="18"/>
        <v>-32.338777890691738</v>
      </c>
      <c r="M237">
        <f t="shared" si="19"/>
        <v>80.279539430205404</v>
      </c>
      <c r="N237">
        <f>O237*$W$7*$W$8/$U$8</f>
        <v>1.4340844742659891E-3</v>
      </c>
      <c r="O237">
        <f>$W$2*I237/0.409</f>
        <v>2.4578354097804899E+17</v>
      </c>
      <c r="P237">
        <f>N237*$U$9</f>
        <v>3.3844393592677345E-2</v>
      </c>
      <c r="Q237">
        <f>(1-N237)*$U$9</f>
        <v>23.566155606407325</v>
      </c>
      <c r="R237">
        <f>$U$5*10^5*(I237/$U$3)*(F237/(51.9+273))/133</f>
        <v>0.8790660862683024</v>
      </c>
    </row>
    <row r="238" spans="1:18" x14ac:dyDescent="0.35">
      <c r="A238" s="3"/>
      <c r="B238" s="2">
        <v>0.38325231481481481</v>
      </c>
      <c r="C238">
        <v>71.7</v>
      </c>
      <c r="D238">
        <v>22</v>
      </c>
      <c r="E238">
        <f t="shared" si="15"/>
        <v>0.2901073397156948</v>
      </c>
      <c r="F238">
        <f t="shared" si="16"/>
        <v>344.7</v>
      </c>
      <c r="G238" t="s">
        <v>238</v>
      </c>
      <c r="H238">
        <v>93</v>
      </c>
      <c r="I238">
        <f t="shared" si="17"/>
        <v>9.2999999999999999E-2</v>
      </c>
      <c r="J238">
        <f>$U$4*I238*10^(-6)</f>
        <v>1.0788E-3</v>
      </c>
      <c r="K238">
        <f>J238/($U$7*(D238+273))</f>
        <v>2.6499631540162118E+17</v>
      </c>
      <c r="L238">
        <f t="shared" si="18"/>
        <v>-32.381332687586308</v>
      </c>
      <c r="M238">
        <f t="shared" si="19"/>
        <v>80.23698463331084</v>
      </c>
      <c r="N238">
        <f>O238*$W$7*$W$8/$U$8</f>
        <v>1.4038932221761787E-3</v>
      </c>
      <c r="O238">
        <f>$W$2*I238/0.409</f>
        <v>2.4060915064166902E+17</v>
      </c>
      <c r="P238">
        <f>N238*$U$9</f>
        <v>3.313188004335782E-2</v>
      </c>
      <c r="Q238">
        <f>(1-N238)*$U$9</f>
        <v>23.566868119956645</v>
      </c>
      <c r="R238">
        <f>$U$5*10^5*(I238/$U$3)*(F238/(51.9+273))/133</f>
        <v>0.86055943182054873</v>
      </c>
    </row>
    <row r="239" spans="1:18" x14ac:dyDescent="0.35">
      <c r="A239" s="3"/>
      <c r="B239" s="2">
        <v>0.3832638888888889</v>
      </c>
      <c r="C239">
        <v>71.400000000000006</v>
      </c>
      <c r="D239">
        <v>22</v>
      </c>
      <c r="E239">
        <f t="shared" si="15"/>
        <v>0.29036004645760743</v>
      </c>
      <c r="F239">
        <f t="shared" si="16"/>
        <v>344.4</v>
      </c>
      <c r="G239" t="s">
        <v>239</v>
      </c>
      <c r="H239">
        <v>93</v>
      </c>
      <c r="I239">
        <f t="shared" si="17"/>
        <v>9.2999999999999999E-2</v>
      </c>
      <c r="J239">
        <f>$U$4*I239*10^(-6)</f>
        <v>1.0788E-3</v>
      </c>
      <c r="K239">
        <f>J239/($U$7*(D239+273))</f>
        <v>2.6499631540162118E+17</v>
      </c>
      <c r="L239">
        <f t="shared" si="18"/>
        <v>-32.381332687586308</v>
      </c>
      <c r="M239">
        <f t="shared" si="19"/>
        <v>80.23698463331084</v>
      </c>
      <c r="N239">
        <f>O239*$W$7*$W$8/$U$8</f>
        <v>1.4038932221761787E-3</v>
      </c>
      <c r="O239">
        <f>$W$2*I239/0.409</f>
        <v>2.4060915064166902E+17</v>
      </c>
      <c r="P239">
        <f>N239*$U$9</f>
        <v>3.313188004335782E-2</v>
      </c>
      <c r="Q239">
        <f>(1-N239)*$U$9</f>
        <v>23.566868119956645</v>
      </c>
      <c r="R239">
        <f>$U$5*10^5*(I239/$U$3)*(F239/(51.9+273))/133</f>
        <v>0.85981046799825056</v>
      </c>
    </row>
    <row r="240" spans="1:18" x14ac:dyDescent="0.35">
      <c r="A240" s="3"/>
      <c r="B240" s="2">
        <v>0.38327546296296294</v>
      </c>
      <c r="C240">
        <v>71.400000000000006</v>
      </c>
      <c r="D240">
        <v>22</v>
      </c>
      <c r="E240">
        <f t="shared" si="15"/>
        <v>0.29036004645760743</v>
      </c>
      <c r="F240">
        <f t="shared" si="16"/>
        <v>344.4</v>
      </c>
      <c r="G240" t="s">
        <v>240</v>
      </c>
      <c r="H240">
        <v>93</v>
      </c>
      <c r="I240">
        <f t="shared" si="17"/>
        <v>9.2999999999999999E-2</v>
      </c>
      <c r="J240">
        <f>$U$4*I240*10^(-6)</f>
        <v>1.0788E-3</v>
      </c>
      <c r="K240">
        <f>J240/($U$7*(D240+273))</f>
        <v>2.6499631540162118E+17</v>
      </c>
      <c r="L240">
        <f t="shared" si="18"/>
        <v>-32.381332687586308</v>
      </c>
      <c r="M240">
        <f t="shared" si="19"/>
        <v>80.23698463331084</v>
      </c>
      <c r="N240">
        <f>O240*$W$7*$W$8/$U$8</f>
        <v>1.4038932221761787E-3</v>
      </c>
      <c r="O240">
        <f>$W$2*I240/0.409</f>
        <v>2.4060915064166902E+17</v>
      </c>
      <c r="P240">
        <f>N240*$U$9</f>
        <v>3.313188004335782E-2</v>
      </c>
      <c r="Q240">
        <f>(1-N240)*$U$9</f>
        <v>23.566868119956645</v>
      </c>
      <c r="R240">
        <f>$U$5*10^5*(I240/$U$3)*(F240/(51.9+273))/133</f>
        <v>0.85981046799825056</v>
      </c>
    </row>
    <row r="241" spans="1:18" x14ac:dyDescent="0.35">
      <c r="A241" s="3"/>
      <c r="B241" s="2">
        <v>0.38328703703703698</v>
      </c>
      <c r="C241">
        <v>71.400000000000006</v>
      </c>
      <c r="D241">
        <v>22</v>
      </c>
      <c r="E241">
        <f t="shared" si="15"/>
        <v>0.29036004645760743</v>
      </c>
      <c r="F241">
        <f t="shared" si="16"/>
        <v>344.4</v>
      </c>
      <c r="G241" t="s">
        <v>241</v>
      </c>
      <c r="H241">
        <v>93</v>
      </c>
      <c r="I241">
        <f t="shared" si="17"/>
        <v>9.2999999999999999E-2</v>
      </c>
      <c r="J241">
        <f>$U$4*I241*10^(-6)</f>
        <v>1.0788E-3</v>
      </c>
      <c r="K241">
        <f>J241/($U$7*(D241+273))</f>
        <v>2.6499631540162118E+17</v>
      </c>
      <c r="L241">
        <f t="shared" si="18"/>
        <v>-32.381332687586308</v>
      </c>
      <c r="M241">
        <f t="shared" si="19"/>
        <v>80.23698463331084</v>
      </c>
      <c r="N241">
        <f>O241*$W$7*$W$8/$U$8</f>
        <v>1.4038932221761787E-3</v>
      </c>
      <c r="O241">
        <f>$W$2*I241/0.409</f>
        <v>2.4060915064166902E+17</v>
      </c>
      <c r="P241">
        <f>N241*$U$9</f>
        <v>3.313188004335782E-2</v>
      </c>
      <c r="Q241">
        <f>(1-N241)*$U$9</f>
        <v>23.566868119956645</v>
      </c>
      <c r="R241">
        <f>$U$5*10^5*(I241/$U$3)*(F241/(51.9+273))/133</f>
        <v>0.85981046799825056</v>
      </c>
    </row>
    <row r="242" spans="1:18" x14ac:dyDescent="0.35">
      <c r="A242" s="3"/>
      <c r="B242" s="2">
        <v>0.38329861111111113</v>
      </c>
      <c r="C242">
        <v>71</v>
      </c>
      <c r="D242">
        <v>22</v>
      </c>
      <c r="E242">
        <f t="shared" si="15"/>
        <v>0.29069767441860467</v>
      </c>
      <c r="F242">
        <f t="shared" si="16"/>
        <v>344</v>
      </c>
      <c r="G242" t="s">
        <v>242</v>
      </c>
      <c r="H242">
        <v>93</v>
      </c>
      <c r="I242">
        <f t="shared" si="17"/>
        <v>9.2999999999999999E-2</v>
      </c>
      <c r="J242">
        <f>$U$4*I242*10^(-6)</f>
        <v>1.0788E-3</v>
      </c>
      <c r="K242">
        <f>J242/($U$7*(D242+273))</f>
        <v>2.6499631540162118E+17</v>
      </c>
      <c r="L242">
        <f t="shared" si="18"/>
        <v>-32.381332687586308</v>
      </c>
      <c r="M242">
        <f t="shared" si="19"/>
        <v>80.23698463331084</v>
      </c>
      <c r="N242">
        <f>O242*$W$7*$W$8/$U$8</f>
        <v>1.4038932221761787E-3</v>
      </c>
      <c r="O242">
        <f>$W$2*I242/0.409</f>
        <v>2.4060915064166902E+17</v>
      </c>
      <c r="P242">
        <f>N242*$U$9</f>
        <v>3.313188004335782E-2</v>
      </c>
      <c r="Q242">
        <f>(1-N242)*$U$9</f>
        <v>23.566868119956645</v>
      </c>
      <c r="R242">
        <f>$U$5*10^5*(I242/$U$3)*(F242/(51.9+273))/133</f>
        <v>0.85881184956851975</v>
      </c>
    </row>
    <row r="243" spans="1:18" x14ac:dyDescent="0.35">
      <c r="A243" s="3"/>
      <c r="B243" s="2">
        <v>0.38331018518518517</v>
      </c>
      <c r="C243">
        <v>71</v>
      </c>
      <c r="D243">
        <v>21.9</v>
      </c>
      <c r="E243">
        <f t="shared" si="15"/>
        <v>0.29069767441860467</v>
      </c>
      <c r="F243">
        <f t="shared" si="16"/>
        <v>344</v>
      </c>
      <c r="G243" t="s">
        <v>243</v>
      </c>
      <c r="H243">
        <v>93</v>
      </c>
      <c r="I243">
        <f t="shared" si="17"/>
        <v>9.2999999999999999E-2</v>
      </c>
      <c r="J243">
        <f>$U$4*I243*10^(-6)</f>
        <v>1.0788E-3</v>
      </c>
      <c r="K243">
        <f>J243/($U$7*(D243+273))</f>
        <v>2.6508617512200157E+17</v>
      </c>
      <c r="L243">
        <f t="shared" si="18"/>
        <v>-32.381332687586308</v>
      </c>
      <c r="M243">
        <f t="shared" si="19"/>
        <v>80.237662714348019</v>
      </c>
      <c r="N243">
        <f>O243*$W$7*$W$8/$U$8</f>
        <v>1.4038932221761787E-3</v>
      </c>
      <c r="O243">
        <f>$W$2*I243/0.409</f>
        <v>2.4060915064166902E+17</v>
      </c>
      <c r="P243">
        <f>N243*$U$9</f>
        <v>3.313188004335782E-2</v>
      </c>
      <c r="Q243">
        <f>(1-N243)*$U$9</f>
        <v>23.566868119956645</v>
      </c>
      <c r="R243">
        <f>$U$5*10^5*(I243/$U$3)*(F243/(51.9+273))/133</f>
        <v>0.85881184956851975</v>
      </c>
    </row>
    <row r="244" spans="1:18" x14ac:dyDescent="0.35">
      <c r="A244" s="3"/>
      <c r="B244" s="2">
        <v>0.38332175925925926</v>
      </c>
      <c r="C244">
        <v>71</v>
      </c>
      <c r="D244">
        <v>21.9</v>
      </c>
      <c r="E244">
        <f t="shared" si="15"/>
        <v>0.29069767441860467</v>
      </c>
      <c r="F244">
        <f t="shared" si="16"/>
        <v>344</v>
      </c>
      <c r="G244" t="s">
        <v>244</v>
      </c>
      <c r="H244">
        <v>93</v>
      </c>
      <c r="I244">
        <f t="shared" si="17"/>
        <v>9.2999999999999999E-2</v>
      </c>
      <c r="J244">
        <f>$U$4*I244*10^(-6)</f>
        <v>1.0788E-3</v>
      </c>
      <c r="K244">
        <f>J244/($U$7*(D244+273))</f>
        <v>2.6508617512200157E+17</v>
      </c>
      <c r="L244">
        <f t="shared" si="18"/>
        <v>-32.381332687586308</v>
      </c>
      <c r="M244">
        <f t="shared" si="19"/>
        <v>80.237662714348019</v>
      </c>
      <c r="N244">
        <f>O244*$W$7*$W$8/$U$8</f>
        <v>1.4038932221761787E-3</v>
      </c>
      <c r="O244">
        <f>$W$2*I244/0.409</f>
        <v>2.4060915064166902E+17</v>
      </c>
      <c r="P244">
        <f>N244*$U$9</f>
        <v>3.313188004335782E-2</v>
      </c>
      <c r="Q244">
        <f>(1-N244)*$U$9</f>
        <v>23.566868119956645</v>
      </c>
      <c r="R244">
        <f>$U$5*10^5*(I244/$U$3)*(F244/(51.9+273))/133</f>
        <v>0.85881184956851975</v>
      </c>
    </row>
    <row r="245" spans="1:18" x14ac:dyDescent="0.35">
      <c r="A245" s="3"/>
      <c r="B245" s="2">
        <v>0.3833333333333333</v>
      </c>
      <c r="C245">
        <v>71</v>
      </c>
      <c r="D245">
        <v>21.9</v>
      </c>
      <c r="E245">
        <f t="shared" si="15"/>
        <v>0.29069767441860467</v>
      </c>
      <c r="F245">
        <f t="shared" si="16"/>
        <v>344</v>
      </c>
      <c r="G245" t="s">
        <v>245</v>
      </c>
      <c r="H245">
        <v>93</v>
      </c>
      <c r="I245">
        <f t="shared" si="17"/>
        <v>9.2999999999999999E-2</v>
      </c>
      <c r="J245">
        <f>$U$4*I245*10^(-6)</f>
        <v>1.0788E-3</v>
      </c>
      <c r="K245">
        <f>J245/($U$7*(D245+273))</f>
        <v>2.6508617512200157E+17</v>
      </c>
      <c r="L245">
        <f t="shared" si="18"/>
        <v>-32.381332687586308</v>
      </c>
      <c r="M245">
        <f t="shared" si="19"/>
        <v>80.237662714348019</v>
      </c>
      <c r="N245">
        <f>O245*$W$7*$W$8/$U$8</f>
        <v>1.4038932221761787E-3</v>
      </c>
      <c r="O245">
        <f>$W$2*I245/0.409</f>
        <v>2.4060915064166902E+17</v>
      </c>
      <c r="P245">
        <f>N245*$U$9</f>
        <v>3.313188004335782E-2</v>
      </c>
      <c r="Q245">
        <f>(1-N245)*$U$9</f>
        <v>23.566868119956645</v>
      </c>
      <c r="R245">
        <f>$U$5*10^5*(I245/$U$3)*(F245/(51.9+273))/133</f>
        <v>0.85881184956851975</v>
      </c>
    </row>
    <row r="246" spans="1:18" x14ac:dyDescent="0.35">
      <c r="A246" s="3"/>
      <c r="B246" s="2">
        <v>0.3833449074074074</v>
      </c>
      <c r="C246">
        <v>70.7</v>
      </c>
      <c r="D246">
        <v>22</v>
      </c>
      <c r="E246">
        <f t="shared" si="15"/>
        <v>0.29095141111434392</v>
      </c>
      <c r="F246">
        <f t="shared" si="16"/>
        <v>343.7</v>
      </c>
      <c r="G246" t="s">
        <v>246</v>
      </c>
      <c r="H246">
        <v>94</v>
      </c>
      <c r="I246">
        <f t="shared" si="17"/>
        <v>9.4E-2</v>
      </c>
      <c r="J246">
        <f>$U$4*I246*10^(-6)</f>
        <v>1.0904E-3</v>
      </c>
      <c r="K246">
        <f>J246/($U$7*(D246+273))</f>
        <v>2.678457381478752E+17</v>
      </c>
      <c r="L246">
        <f t="shared" si="18"/>
        <v>-32.359942109352815</v>
      </c>
      <c r="M246">
        <f t="shared" si="19"/>
        <v>80.258375211544333</v>
      </c>
      <c r="N246">
        <f>O246*$W$7*$W$8/$U$8</f>
        <v>1.4189888482210838E-3</v>
      </c>
      <c r="O246">
        <f>$W$2*I246/0.409</f>
        <v>2.4319634580985898E+17</v>
      </c>
      <c r="P246">
        <f>N246*$U$9</f>
        <v>3.3488136818017579E-2</v>
      </c>
      <c r="Q246">
        <f>(1-N246)*$U$9</f>
        <v>23.566511863181983</v>
      </c>
      <c r="R246">
        <f>$U$5*10^5*(I246/$U$3)*(F246/(51.9+273))/133</f>
        <v>0.867289368388654</v>
      </c>
    </row>
    <row r="247" spans="1:18" x14ac:dyDescent="0.35">
      <c r="A247" s="3"/>
      <c r="B247" s="2">
        <v>0.38335648148148144</v>
      </c>
      <c r="C247">
        <v>70.7</v>
      </c>
      <c r="D247">
        <v>22</v>
      </c>
      <c r="E247">
        <f t="shared" si="15"/>
        <v>0.29095141111434392</v>
      </c>
      <c r="F247">
        <f t="shared" si="16"/>
        <v>343.7</v>
      </c>
      <c r="G247" t="s">
        <v>247</v>
      </c>
      <c r="H247">
        <v>93</v>
      </c>
      <c r="I247">
        <f t="shared" si="17"/>
        <v>9.2999999999999999E-2</v>
      </c>
      <c r="J247">
        <f>$U$4*I247*10^(-6)</f>
        <v>1.0788E-3</v>
      </c>
      <c r="K247">
        <f>J247/($U$7*(D247+273))</f>
        <v>2.6499631540162118E+17</v>
      </c>
      <c r="L247">
        <f t="shared" si="18"/>
        <v>-32.381332687586308</v>
      </c>
      <c r="M247">
        <f t="shared" si="19"/>
        <v>80.23698463331084</v>
      </c>
      <c r="N247">
        <f>O247*$W$7*$W$8/$U$8</f>
        <v>1.4038932221761787E-3</v>
      </c>
      <c r="O247">
        <f>$W$2*I247/0.409</f>
        <v>2.4060915064166902E+17</v>
      </c>
      <c r="P247">
        <f>N247*$U$9</f>
        <v>3.313188004335782E-2</v>
      </c>
      <c r="Q247">
        <f>(1-N247)*$U$9</f>
        <v>23.566868119956645</v>
      </c>
      <c r="R247">
        <f>$U$5*10^5*(I247/$U$3)*(F247/(51.9+273))/133</f>
        <v>0.85806288574622158</v>
      </c>
    </row>
    <row r="248" spans="1:18" x14ac:dyDescent="0.35">
      <c r="A248" s="3"/>
      <c r="B248" s="2">
        <v>0.38336805555555559</v>
      </c>
      <c r="C248">
        <v>70.7</v>
      </c>
      <c r="D248">
        <v>22</v>
      </c>
      <c r="E248">
        <f t="shared" si="15"/>
        <v>0.29095141111434392</v>
      </c>
      <c r="F248">
        <f t="shared" si="16"/>
        <v>343.7</v>
      </c>
      <c r="G248" t="s">
        <v>248</v>
      </c>
      <c r="H248">
        <v>93</v>
      </c>
      <c r="I248">
        <f t="shared" si="17"/>
        <v>9.2999999999999999E-2</v>
      </c>
      <c r="J248">
        <f>$U$4*I248*10^(-6)</f>
        <v>1.0788E-3</v>
      </c>
      <c r="K248">
        <f>J248/($U$7*(D248+273))</f>
        <v>2.6499631540162118E+17</v>
      </c>
      <c r="L248">
        <f t="shared" si="18"/>
        <v>-32.381332687586308</v>
      </c>
      <c r="M248">
        <f t="shared" si="19"/>
        <v>80.23698463331084</v>
      </c>
      <c r="N248">
        <f>O248*$W$7*$W$8/$U$8</f>
        <v>1.4038932221761787E-3</v>
      </c>
      <c r="O248">
        <f>$W$2*I248/0.409</f>
        <v>2.4060915064166902E+17</v>
      </c>
      <c r="P248">
        <f>N248*$U$9</f>
        <v>3.313188004335782E-2</v>
      </c>
      <c r="Q248">
        <f>(1-N248)*$U$9</f>
        <v>23.566868119956645</v>
      </c>
      <c r="R248">
        <f>$U$5*10^5*(I248/$U$3)*(F248/(51.9+273))/133</f>
        <v>0.85806288574622158</v>
      </c>
    </row>
    <row r="249" spans="1:18" x14ac:dyDescent="0.35">
      <c r="A249" s="3"/>
      <c r="B249" s="2">
        <v>0.38337962962962963</v>
      </c>
      <c r="C249">
        <v>70.400000000000006</v>
      </c>
      <c r="D249">
        <v>22</v>
      </c>
      <c r="E249">
        <f t="shared" si="15"/>
        <v>0.29120559114735006</v>
      </c>
      <c r="F249">
        <f t="shared" si="16"/>
        <v>343.4</v>
      </c>
      <c r="G249" t="s">
        <v>249</v>
      </c>
      <c r="H249">
        <v>92</v>
      </c>
      <c r="I249">
        <f t="shared" si="17"/>
        <v>9.1999999999999998E-2</v>
      </c>
      <c r="J249">
        <f>$U$4*I249*10^(-6)</f>
        <v>1.0671999999999999E-3</v>
      </c>
      <c r="K249">
        <f>J249/($U$7*(D249+273))</f>
        <v>2.621468926553672E+17</v>
      </c>
      <c r="L249">
        <f t="shared" si="18"/>
        <v>-32.40295451979474</v>
      </c>
      <c r="M249">
        <f t="shared" si="19"/>
        <v>80.215362801102401</v>
      </c>
      <c r="N249">
        <f>O249*$W$7*$W$8/$U$8</f>
        <v>1.3887975961312735E-3</v>
      </c>
      <c r="O249">
        <f>$W$2*I249/0.409</f>
        <v>2.3802195547347901E+17</v>
      </c>
      <c r="P249">
        <f>N249*$U$9</f>
        <v>3.2775623268698054E-2</v>
      </c>
      <c r="Q249">
        <f>(1-N249)*$U$9</f>
        <v>23.567224376731303</v>
      </c>
      <c r="R249">
        <f>$U$5*10^5*(I249/$U$3)*(F249/(51.9+273))/133</f>
        <v>0.84809549265592399</v>
      </c>
    </row>
    <row r="250" spans="1:18" x14ac:dyDescent="0.35">
      <c r="A250" s="3"/>
      <c r="B250" s="2">
        <v>0.38339120370370372</v>
      </c>
      <c r="C250">
        <v>70.400000000000006</v>
      </c>
      <c r="D250">
        <v>21.9</v>
      </c>
      <c r="E250">
        <f t="shared" si="15"/>
        <v>0.29120559114735006</v>
      </c>
      <c r="F250">
        <f t="shared" si="16"/>
        <v>343.4</v>
      </c>
      <c r="G250" t="s">
        <v>250</v>
      </c>
      <c r="H250">
        <v>92</v>
      </c>
      <c r="I250">
        <f t="shared" si="17"/>
        <v>9.1999999999999998E-2</v>
      </c>
      <c r="J250">
        <f>$U$4*I250*10^(-6)</f>
        <v>1.0671999999999999E-3</v>
      </c>
      <c r="K250">
        <f>J250/($U$7*(D250+273))</f>
        <v>2.622357861421951E+17</v>
      </c>
      <c r="L250">
        <f t="shared" si="18"/>
        <v>-32.40295451979474</v>
      </c>
      <c r="M250">
        <f t="shared" si="19"/>
        <v>80.216040882139581</v>
      </c>
      <c r="N250">
        <f>O250*$W$7*$W$8/$U$8</f>
        <v>1.3887975961312735E-3</v>
      </c>
      <c r="O250">
        <f>$W$2*I250/0.409</f>
        <v>2.3802195547347901E+17</v>
      </c>
      <c r="P250">
        <f>N250*$U$9</f>
        <v>3.2775623268698054E-2</v>
      </c>
      <c r="Q250">
        <f>(1-N250)*$U$9</f>
        <v>23.567224376731303</v>
      </c>
      <c r="R250">
        <f>$U$5*10^5*(I250/$U$3)*(F250/(51.9+273))/133</f>
        <v>0.84809549265592399</v>
      </c>
    </row>
    <row r="251" spans="1:18" x14ac:dyDescent="0.35">
      <c r="A251" s="3"/>
      <c r="B251" s="2">
        <v>0.38340277777777776</v>
      </c>
      <c r="C251">
        <v>70.400000000000006</v>
      </c>
      <c r="D251">
        <v>21.9</v>
      </c>
      <c r="E251">
        <f t="shared" si="15"/>
        <v>0.29120559114735006</v>
      </c>
      <c r="F251">
        <f t="shared" si="16"/>
        <v>343.4</v>
      </c>
      <c r="G251" t="s">
        <v>251</v>
      </c>
      <c r="H251">
        <v>92</v>
      </c>
      <c r="I251">
        <f t="shared" si="17"/>
        <v>9.1999999999999998E-2</v>
      </c>
      <c r="J251">
        <f>$U$4*I251*10^(-6)</f>
        <v>1.0671999999999999E-3</v>
      </c>
      <c r="K251">
        <f>J251/($U$7*(D251+273))</f>
        <v>2.622357861421951E+17</v>
      </c>
      <c r="L251">
        <f t="shared" si="18"/>
        <v>-32.40295451979474</v>
      </c>
      <c r="M251">
        <f t="shared" si="19"/>
        <v>80.216040882139581</v>
      </c>
      <c r="N251">
        <f>O251*$W$7*$W$8/$U$8</f>
        <v>1.3887975961312735E-3</v>
      </c>
      <c r="O251">
        <f>$W$2*I251/0.409</f>
        <v>2.3802195547347901E+17</v>
      </c>
      <c r="P251">
        <f>N251*$U$9</f>
        <v>3.2775623268698054E-2</v>
      </c>
      <c r="Q251">
        <f>(1-N251)*$U$9</f>
        <v>23.567224376731303</v>
      </c>
      <c r="R251">
        <f>$U$5*10^5*(I251/$U$3)*(F251/(51.9+273))/133</f>
        <v>0.84809549265592399</v>
      </c>
    </row>
    <row r="252" spans="1:18" x14ac:dyDescent="0.35">
      <c r="A252" s="3"/>
      <c r="B252" s="2">
        <v>0.38341435185185185</v>
      </c>
      <c r="C252">
        <v>70.099999999999994</v>
      </c>
      <c r="D252">
        <v>21.9</v>
      </c>
      <c r="E252">
        <f t="shared" si="15"/>
        <v>0.29146021568055958</v>
      </c>
      <c r="F252">
        <f t="shared" si="16"/>
        <v>343.1</v>
      </c>
      <c r="G252" t="s">
        <v>252</v>
      </c>
      <c r="H252">
        <v>91</v>
      </c>
      <c r="I252">
        <f t="shared" si="17"/>
        <v>9.0999999999999998E-2</v>
      </c>
      <c r="J252">
        <f>$U$4*I252*10^(-6)</f>
        <v>1.0555999999999999E-3</v>
      </c>
      <c r="K252">
        <f>J252/($U$7*(D252+273))</f>
        <v>2.5938539716238861E+17</v>
      </c>
      <c r="L252">
        <f t="shared" si="18"/>
        <v>-32.424812660859125</v>
      </c>
      <c r="M252">
        <f t="shared" si="19"/>
        <v>80.19418274107521</v>
      </c>
      <c r="N252">
        <f>O252*$W$7*$W$8/$U$8</f>
        <v>1.3737019700863684E-3</v>
      </c>
      <c r="O252">
        <f>$W$2*I252/0.409</f>
        <v>2.3543476030528902E+17</v>
      </c>
      <c r="P252">
        <f>N252*$U$9</f>
        <v>3.2419366494038294E-2</v>
      </c>
      <c r="Q252">
        <f>(1-N252)*$U$9</f>
        <v>23.567580633505962</v>
      </c>
      <c r="R252">
        <f>$U$5*10^5*(I252/$U$3)*(F252/(51.9+273))/133</f>
        <v>0.8381442063144936</v>
      </c>
    </row>
    <row r="253" spans="1:18" x14ac:dyDescent="0.35">
      <c r="A253" s="3"/>
      <c r="B253" s="2">
        <v>0.38342592592592589</v>
      </c>
      <c r="C253">
        <v>70.099999999999994</v>
      </c>
      <c r="D253">
        <v>22</v>
      </c>
      <c r="E253">
        <f t="shared" si="15"/>
        <v>0.29146021568055958</v>
      </c>
      <c r="F253">
        <f t="shared" si="16"/>
        <v>343.1</v>
      </c>
      <c r="G253" t="s">
        <v>253</v>
      </c>
      <c r="H253">
        <v>91</v>
      </c>
      <c r="I253">
        <f t="shared" si="17"/>
        <v>9.0999999999999998E-2</v>
      </c>
      <c r="J253">
        <f>$U$4*I253*10^(-6)</f>
        <v>1.0555999999999999E-3</v>
      </c>
      <c r="K253">
        <f>J253/($U$7*(D253+273))</f>
        <v>2.5929746990911318E+17</v>
      </c>
      <c r="L253">
        <f t="shared" si="18"/>
        <v>-32.424812660859125</v>
      </c>
      <c r="M253">
        <f t="shared" si="19"/>
        <v>80.19350466003803</v>
      </c>
      <c r="N253">
        <f>O253*$W$7*$W$8/$U$8</f>
        <v>1.3737019700863684E-3</v>
      </c>
      <c r="O253">
        <f>$W$2*I253/0.409</f>
        <v>2.3543476030528902E+17</v>
      </c>
      <c r="P253">
        <f>N253*$U$9</f>
        <v>3.2419366494038294E-2</v>
      </c>
      <c r="Q253">
        <f>(1-N253)*$U$9</f>
        <v>23.567580633505962</v>
      </c>
      <c r="R253">
        <f>$U$5*10^5*(I253/$U$3)*(F253/(51.9+273))/133</f>
        <v>0.8381442063144936</v>
      </c>
    </row>
    <row r="254" spans="1:18" x14ac:dyDescent="0.35">
      <c r="A254" s="3"/>
      <c r="B254" s="2">
        <v>0.38343750000000004</v>
      </c>
      <c r="C254">
        <v>70.099999999999994</v>
      </c>
      <c r="D254">
        <v>22</v>
      </c>
      <c r="E254">
        <f t="shared" si="15"/>
        <v>0.29146021568055958</v>
      </c>
      <c r="F254">
        <f t="shared" si="16"/>
        <v>343.1</v>
      </c>
      <c r="G254" t="s">
        <v>254</v>
      </c>
      <c r="H254">
        <v>91</v>
      </c>
      <c r="I254">
        <f t="shared" si="17"/>
        <v>9.0999999999999998E-2</v>
      </c>
      <c r="J254">
        <f>$U$4*I254*10^(-6)</f>
        <v>1.0555999999999999E-3</v>
      </c>
      <c r="K254">
        <f>J254/($U$7*(D254+273))</f>
        <v>2.5929746990911318E+17</v>
      </c>
      <c r="L254">
        <f t="shared" si="18"/>
        <v>-32.424812660859125</v>
      </c>
      <c r="M254">
        <f t="shared" si="19"/>
        <v>80.19350466003803</v>
      </c>
      <c r="N254">
        <f>O254*$W$7*$W$8/$U$8</f>
        <v>1.3737019700863684E-3</v>
      </c>
      <c r="O254">
        <f>$W$2*I254/0.409</f>
        <v>2.3543476030528902E+17</v>
      </c>
      <c r="P254">
        <f>N254*$U$9</f>
        <v>3.2419366494038294E-2</v>
      </c>
      <c r="Q254">
        <f>(1-N254)*$U$9</f>
        <v>23.567580633505962</v>
      </c>
      <c r="R254">
        <f>$U$5*10^5*(I254/$U$3)*(F254/(51.9+273))/133</f>
        <v>0.8381442063144936</v>
      </c>
    </row>
    <row r="255" spans="1:18" x14ac:dyDescent="0.35">
      <c r="A255" s="3"/>
      <c r="B255" s="2">
        <v>0.38344907407407408</v>
      </c>
      <c r="C255">
        <v>69.900000000000006</v>
      </c>
      <c r="D255">
        <v>22</v>
      </c>
      <c r="E255">
        <f t="shared" si="15"/>
        <v>0.29163021289005542</v>
      </c>
      <c r="F255">
        <f t="shared" si="16"/>
        <v>342.9</v>
      </c>
      <c r="G255" t="s">
        <v>255</v>
      </c>
      <c r="H255">
        <v>90</v>
      </c>
      <c r="I255">
        <f t="shared" si="17"/>
        <v>0.09</v>
      </c>
      <c r="J255">
        <f>$U$4*I255*10^(-6)</f>
        <v>1.044E-3</v>
      </c>
      <c r="K255">
        <f>J255/($U$7*(D255+273))</f>
        <v>2.5644804716285923E+17</v>
      </c>
      <c r="L255">
        <f t="shared" si="18"/>
        <v>-32.446912333232291</v>
      </c>
      <c r="M255">
        <f t="shared" si="19"/>
        <v>80.171404987664857</v>
      </c>
      <c r="N255">
        <f>O255*$W$7*$W$8/$U$8</f>
        <v>1.3586063440414631E-3</v>
      </c>
      <c r="O255">
        <f>$W$2*I255/0.409</f>
        <v>2.3284756513709904E+17</v>
      </c>
      <c r="P255">
        <f>N255*$U$9</f>
        <v>3.2063109719378528E-2</v>
      </c>
      <c r="Q255">
        <f>(1-N255)*$U$9</f>
        <v>23.56793689028062</v>
      </c>
      <c r="R255">
        <f>$U$5*10^5*(I255/$U$3)*(F255/(51.9+273))/133</f>
        <v>0.82845062795492874</v>
      </c>
    </row>
    <row r="256" spans="1:18" x14ac:dyDescent="0.35">
      <c r="A256" s="3"/>
      <c r="B256" s="2">
        <v>0.38346064814814818</v>
      </c>
      <c r="C256">
        <v>69.900000000000006</v>
      </c>
      <c r="D256">
        <v>22</v>
      </c>
      <c r="E256">
        <f t="shared" si="15"/>
        <v>0.29163021289005542</v>
      </c>
      <c r="F256">
        <f t="shared" si="16"/>
        <v>342.9</v>
      </c>
      <c r="G256" t="s">
        <v>256</v>
      </c>
      <c r="H256">
        <v>90</v>
      </c>
      <c r="I256">
        <f t="shared" si="17"/>
        <v>0.09</v>
      </c>
      <c r="J256">
        <f>$U$4*I256*10^(-6)</f>
        <v>1.044E-3</v>
      </c>
      <c r="K256">
        <f>J256/($U$7*(D256+273))</f>
        <v>2.5644804716285923E+17</v>
      </c>
      <c r="L256">
        <f t="shared" si="18"/>
        <v>-32.446912333232291</v>
      </c>
      <c r="M256">
        <f t="shared" si="19"/>
        <v>80.171404987664857</v>
      </c>
      <c r="N256">
        <f>O256*$W$7*$W$8/$U$8</f>
        <v>1.3586063440414631E-3</v>
      </c>
      <c r="O256">
        <f>$W$2*I256/0.409</f>
        <v>2.3284756513709904E+17</v>
      </c>
      <c r="P256">
        <f>N256*$U$9</f>
        <v>3.2063109719378528E-2</v>
      </c>
      <c r="Q256">
        <f>(1-N256)*$U$9</f>
        <v>23.56793689028062</v>
      </c>
      <c r="R256">
        <f>$U$5*10^5*(I256/$U$3)*(F256/(51.9+273))/133</f>
        <v>0.82845062795492874</v>
      </c>
    </row>
    <row r="257" spans="1:18" x14ac:dyDescent="0.35">
      <c r="A257" s="3"/>
      <c r="B257" s="2">
        <v>0.38347222222222221</v>
      </c>
      <c r="C257">
        <v>69.900000000000006</v>
      </c>
      <c r="D257">
        <v>22</v>
      </c>
      <c r="E257">
        <f t="shared" si="15"/>
        <v>0.29163021289005542</v>
      </c>
      <c r="F257">
        <f t="shared" si="16"/>
        <v>342.9</v>
      </c>
      <c r="G257" t="s">
        <v>257</v>
      </c>
      <c r="H257">
        <v>90</v>
      </c>
      <c r="I257">
        <f t="shared" si="17"/>
        <v>0.09</v>
      </c>
      <c r="J257">
        <f>$U$4*I257*10^(-6)</f>
        <v>1.044E-3</v>
      </c>
      <c r="K257">
        <f>J257/($U$7*(D257+273))</f>
        <v>2.5644804716285923E+17</v>
      </c>
      <c r="L257">
        <f t="shared" si="18"/>
        <v>-32.446912333232291</v>
      </c>
      <c r="M257">
        <f t="shared" si="19"/>
        <v>80.171404987664857</v>
      </c>
      <c r="N257">
        <f>O257*$W$7*$W$8/$U$8</f>
        <v>1.3586063440414631E-3</v>
      </c>
      <c r="O257">
        <f>$W$2*I257/0.409</f>
        <v>2.3284756513709904E+17</v>
      </c>
      <c r="P257">
        <f>N257*$U$9</f>
        <v>3.2063109719378528E-2</v>
      </c>
      <c r="Q257">
        <f>(1-N257)*$U$9</f>
        <v>23.56793689028062</v>
      </c>
      <c r="R257">
        <f>$U$5*10^5*(I257/$U$3)*(F257/(51.9+273))/133</f>
        <v>0.82845062795492874</v>
      </c>
    </row>
    <row r="258" spans="1:18" x14ac:dyDescent="0.35">
      <c r="A258" s="3"/>
      <c r="B258" s="2">
        <v>0.38348379629629631</v>
      </c>
      <c r="C258">
        <v>69.599999999999994</v>
      </c>
      <c r="D258">
        <v>22</v>
      </c>
      <c r="E258">
        <f t="shared" si="15"/>
        <v>0.29188558085230587</v>
      </c>
      <c r="F258">
        <f t="shared" si="16"/>
        <v>342.6</v>
      </c>
      <c r="G258" t="s">
        <v>258</v>
      </c>
      <c r="H258">
        <v>90</v>
      </c>
      <c r="I258">
        <f t="shared" si="17"/>
        <v>0.09</v>
      </c>
      <c r="J258">
        <f>$U$4*I258*10^(-6)</f>
        <v>1.044E-3</v>
      </c>
      <c r="K258">
        <f>J258/($U$7*(D258+273))</f>
        <v>2.5644804716285923E+17</v>
      </c>
      <c r="L258">
        <f t="shared" si="18"/>
        <v>-32.446912333232291</v>
      </c>
      <c r="M258">
        <f t="shared" si="19"/>
        <v>80.171404987664857</v>
      </c>
      <c r="N258">
        <f>O258*$W$7*$W$8/$U$8</f>
        <v>1.3586063440414631E-3</v>
      </c>
      <c r="O258">
        <f>$W$2*I258/0.409</f>
        <v>2.3284756513709904E+17</v>
      </c>
      <c r="P258">
        <f>N258*$U$9</f>
        <v>3.2063109719378528E-2</v>
      </c>
      <c r="Q258">
        <f>(1-N258)*$U$9</f>
        <v>23.56793689028062</v>
      </c>
      <c r="R258">
        <f>$U$5*10^5*(I258/$U$3)*(F258/(51.9+273))/133</f>
        <v>0.82772582425593078</v>
      </c>
    </row>
    <row r="259" spans="1:18" x14ac:dyDescent="0.35">
      <c r="A259" s="3"/>
      <c r="B259" s="2">
        <v>0.38349537037037035</v>
      </c>
      <c r="C259">
        <v>69.599999999999994</v>
      </c>
      <c r="D259">
        <v>22</v>
      </c>
      <c r="E259">
        <f t="shared" ref="E259:E322" si="20">100/(C259+273)</f>
        <v>0.29188558085230587</v>
      </c>
      <c r="F259">
        <f t="shared" ref="F259:F322" si="21">C259+273</f>
        <v>342.6</v>
      </c>
      <c r="G259" t="s">
        <v>259</v>
      </c>
      <c r="H259">
        <v>90</v>
      </c>
      <c r="I259">
        <f t="shared" ref="I259:I322" si="22">H259/1000</f>
        <v>0.09</v>
      </c>
      <c r="J259">
        <f>$U$4*I259*10^(-6)</f>
        <v>1.044E-3</v>
      </c>
      <c r="K259">
        <f>J259/($U$7*(D259+273))</f>
        <v>2.5644804716285923E+17</v>
      </c>
      <c r="L259">
        <f t="shared" ref="L259:L322" si="23">2*LN(I259*10^(-6))</f>
        <v>-32.446912333232291</v>
      </c>
      <c r="M259">
        <f t="shared" si="19"/>
        <v>80.171404987664857</v>
      </c>
      <c r="N259">
        <f>O259*$W$7*$W$8/$U$8</f>
        <v>1.3586063440414631E-3</v>
      </c>
      <c r="O259">
        <f>$W$2*I259/0.409</f>
        <v>2.3284756513709904E+17</v>
      </c>
      <c r="P259">
        <f>N259*$U$9</f>
        <v>3.2063109719378528E-2</v>
      </c>
      <c r="Q259">
        <f>(1-N259)*$U$9</f>
        <v>23.56793689028062</v>
      </c>
      <c r="R259">
        <f>$U$5*10^5*(I259/$U$3)*(F259/(51.9+273))/133</f>
        <v>0.82772582425593078</v>
      </c>
    </row>
    <row r="260" spans="1:18" x14ac:dyDescent="0.35">
      <c r="A260" s="3"/>
      <c r="B260" s="2">
        <v>0.3835069444444445</v>
      </c>
      <c r="C260">
        <v>69.599999999999994</v>
      </c>
      <c r="D260">
        <v>22</v>
      </c>
      <c r="E260">
        <f t="shared" si="20"/>
        <v>0.29188558085230587</v>
      </c>
      <c r="F260">
        <f t="shared" si="21"/>
        <v>342.6</v>
      </c>
      <c r="G260" t="s">
        <v>260</v>
      </c>
      <c r="H260">
        <v>90</v>
      </c>
      <c r="I260">
        <f t="shared" si="22"/>
        <v>0.09</v>
      </c>
      <c r="J260">
        <f>$U$4*I260*10^(-6)</f>
        <v>1.044E-3</v>
      </c>
      <c r="K260">
        <f>J260/($U$7*(D260+273))</f>
        <v>2.5644804716285923E+17</v>
      </c>
      <c r="L260">
        <f t="shared" si="23"/>
        <v>-32.446912333232291</v>
      </c>
      <c r="M260">
        <f t="shared" ref="M260:M323" si="24">2*LN(K260)</f>
        <v>80.171404987664857</v>
      </c>
      <c r="N260">
        <f>O260*$W$7*$W$8/$U$8</f>
        <v>1.3586063440414631E-3</v>
      </c>
      <c r="O260">
        <f>$W$2*I260/0.409</f>
        <v>2.3284756513709904E+17</v>
      </c>
      <c r="P260">
        <f>N260*$U$9</f>
        <v>3.2063109719378528E-2</v>
      </c>
      <c r="Q260">
        <f>(1-N260)*$U$9</f>
        <v>23.56793689028062</v>
      </c>
      <c r="R260">
        <f>$U$5*10^5*(I260/$U$3)*(F260/(51.9+273))/133</f>
        <v>0.82772582425593078</v>
      </c>
    </row>
    <row r="261" spans="1:18" x14ac:dyDescent="0.35">
      <c r="A261" s="3"/>
      <c r="B261" s="2">
        <v>0.38351851851851854</v>
      </c>
      <c r="C261">
        <v>69.599999999999994</v>
      </c>
      <c r="D261">
        <v>22</v>
      </c>
      <c r="E261">
        <f t="shared" si="20"/>
        <v>0.29188558085230587</v>
      </c>
      <c r="F261">
        <f t="shared" si="21"/>
        <v>342.6</v>
      </c>
      <c r="G261" t="s">
        <v>261</v>
      </c>
      <c r="H261">
        <v>90</v>
      </c>
      <c r="I261">
        <f t="shared" si="22"/>
        <v>0.09</v>
      </c>
      <c r="J261">
        <f>$U$4*I261*10^(-6)</f>
        <v>1.044E-3</v>
      </c>
      <c r="K261">
        <f>J261/($U$7*(D261+273))</f>
        <v>2.5644804716285923E+17</v>
      </c>
      <c r="L261">
        <f t="shared" si="23"/>
        <v>-32.446912333232291</v>
      </c>
      <c r="M261">
        <f t="shared" si="24"/>
        <v>80.171404987664857</v>
      </c>
      <c r="N261">
        <f>O261*$W$7*$W$8/$U$8</f>
        <v>1.3586063440414631E-3</v>
      </c>
      <c r="O261">
        <f>$W$2*I261/0.409</f>
        <v>2.3284756513709904E+17</v>
      </c>
      <c r="P261">
        <f>N261*$U$9</f>
        <v>3.2063109719378528E-2</v>
      </c>
      <c r="Q261">
        <f>(1-N261)*$U$9</f>
        <v>23.56793689028062</v>
      </c>
      <c r="R261">
        <f>$U$5*10^5*(I261/$U$3)*(F261/(51.9+273))/133</f>
        <v>0.82772582425593078</v>
      </c>
    </row>
    <row r="262" spans="1:18" x14ac:dyDescent="0.35">
      <c r="A262" s="3"/>
      <c r="B262" s="2">
        <v>0.38353009259259258</v>
      </c>
      <c r="C262">
        <v>69.3</v>
      </c>
      <c r="D262">
        <v>22</v>
      </c>
      <c r="E262">
        <f t="shared" si="20"/>
        <v>0.29214139643587494</v>
      </c>
      <c r="F262">
        <f t="shared" si="21"/>
        <v>342.3</v>
      </c>
      <c r="G262" t="s">
        <v>262</v>
      </c>
      <c r="H262">
        <v>90</v>
      </c>
      <c r="I262">
        <f t="shared" si="22"/>
        <v>0.09</v>
      </c>
      <c r="J262">
        <f>$U$4*I262*10^(-6)</f>
        <v>1.044E-3</v>
      </c>
      <c r="K262">
        <f>J262/($U$7*(D262+273))</f>
        <v>2.5644804716285923E+17</v>
      </c>
      <c r="L262">
        <f t="shared" si="23"/>
        <v>-32.446912333232291</v>
      </c>
      <c r="M262">
        <f t="shared" si="24"/>
        <v>80.171404987664857</v>
      </c>
      <c r="N262">
        <f>O262*$W$7*$W$8/$U$8</f>
        <v>1.3586063440414631E-3</v>
      </c>
      <c r="O262">
        <f>$W$2*I262/0.409</f>
        <v>2.3284756513709904E+17</v>
      </c>
      <c r="P262">
        <f>N262*$U$9</f>
        <v>3.2063109719378528E-2</v>
      </c>
      <c r="Q262">
        <f>(1-N262)*$U$9</f>
        <v>23.56793689028062</v>
      </c>
      <c r="R262">
        <f>$U$5*10^5*(I262/$U$3)*(F262/(51.9+273))/133</f>
        <v>0.82700102055693259</v>
      </c>
    </row>
    <row r="263" spans="1:18" x14ac:dyDescent="0.35">
      <c r="A263" s="3"/>
      <c r="B263" s="2">
        <v>0.38354166666666667</v>
      </c>
      <c r="C263">
        <v>69.3</v>
      </c>
      <c r="D263">
        <v>22</v>
      </c>
      <c r="E263">
        <f t="shared" si="20"/>
        <v>0.29214139643587494</v>
      </c>
      <c r="F263">
        <f t="shared" si="21"/>
        <v>342.3</v>
      </c>
      <c r="G263" t="s">
        <v>263</v>
      </c>
      <c r="H263">
        <v>90</v>
      </c>
      <c r="I263">
        <f t="shared" si="22"/>
        <v>0.09</v>
      </c>
      <c r="J263">
        <f>$U$4*I263*10^(-6)</f>
        <v>1.044E-3</v>
      </c>
      <c r="K263">
        <f>J263/($U$7*(D263+273))</f>
        <v>2.5644804716285923E+17</v>
      </c>
      <c r="L263">
        <f t="shared" si="23"/>
        <v>-32.446912333232291</v>
      </c>
      <c r="M263">
        <f t="shared" si="24"/>
        <v>80.171404987664857</v>
      </c>
      <c r="N263">
        <f>O263*$W$7*$W$8/$U$8</f>
        <v>1.3586063440414631E-3</v>
      </c>
      <c r="O263">
        <f>$W$2*I263/0.409</f>
        <v>2.3284756513709904E+17</v>
      </c>
      <c r="P263">
        <f>N263*$U$9</f>
        <v>3.2063109719378528E-2</v>
      </c>
      <c r="Q263">
        <f>(1-N263)*$U$9</f>
        <v>23.56793689028062</v>
      </c>
      <c r="R263">
        <f>$U$5*10^5*(I263/$U$3)*(F263/(51.9+273))/133</f>
        <v>0.82700102055693259</v>
      </c>
    </row>
    <row r="264" spans="1:18" x14ac:dyDescent="0.35">
      <c r="A264" s="3"/>
      <c r="B264" s="2">
        <v>0.38355324074074071</v>
      </c>
      <c r="C264">
        <v>69.3</v>
      </c>
      <c r="D264">
        <v>22</v>
      </c>
      <c r="E264">
        <f t="shared" si="20"/>
        <v>0.29214139643587494</v>
      </c>
      <c r="F264">
        <f t="shared" si="21"/>
        <v>342.3</v>
      </c>
      <c r="G264" t="s">
        <v>264</v>
      </c>
      <c r="H264">
        <v>89</v>
      </c>
      <c r="I264">
        <f t="shared" si="22"/>
        <v>8.8999999999999996E-2</v>
      </c>
      <c r="J264">
        <f>$U$4*I264*10^(-6)</f>
        <v>1.0323999999999997E-3</v>
      </c>
      <c r="K264">
        <f>J264/($U$7*(D264+273))</f>
        <v>2.5359862441660515E+17</v>
      </c>
      <c r="L264">
        <f t="shared" si="23"/>
        <v>-32.469258934428545</v>
      </c>
      <c r="M264">
        <f t="shared" si="24"/>
        <v>80.14905838646861</v>
      </c>
      <c r="N264">
        <f>O264*$W$7*$W$8/$U$8</f>
        <v>1.3435107179965581E-3</v>
      </c>
      <c r="O264">
        <f>$W$2*I264/0.409</f>
        <v>2.3026036996890906E+17</v>
      </c>
      <c r="P264">
        <f>N264*$U$9</f>
        <v>3.1706852944718769E-2</v>
      </c>
      <c r="Q264">
        <f>(1-N264)*$U$9</f>
        <v>23.568293147055282</v>
      </c>
      <c r="R264">
        <f>$U$5*10^5*(I264/$U$3)*(F264/(51.9+273))/133</f>
        <v>0.81781212032852224</v>
      </c>
    </row>
    <row r="265" spans="1:18" x14ac:dyDescent="0.35">
      <c r="A265" s="3"/>
      <c r="B265" s="2">
        <v>0.3835648148148148</v>
      </c>
      <c r="C265">
        <v>69</v>
      </c>
      <c r="D265">
        <v>22</v>
      </c>
      <c r="E265">
        <f t="shared" si="20"/>
        <v>0.29239766081871343</v>
      </c>
      <c r="F265">
        <f t="shared" si="21"/>
        <v>342</v>
      </c>
      <c r="G265" t="s">
        <v>265</v>
      </c>
      <c r="H265">
        <v>90</v>
      </c>
      <c r="I265">
        <f t="shared" si="22"/>
        <v>0.09</v>
      </c>
      <c r="J265">
        <f>$U$4*I265*10^(-6)</f>
        <v>1.044E-3</v>
      </c>
      <c r="K265">
        <f>J265/($U$7*(D265+273))</f>
        <v>2.5644804716285923E+17</v>
      </c>
      <c r="L265">
        <f t="shared" si="23"/>
        <v>-32.446912333232291</v>
      </c>
      <c r="M265">
        <f t="shared" si="24"/>
        <v>80.171404987664857</v>
      </c>
      <c r="N265">
        <f>O265*$W$7*$W$8/$U$8</f>
        <v>1.3586063440414631E-3</v>
      </c>
      <c r="O265">
        <f>$W$2*I265/0.409</f>
        <v>2.3284756513709904E+17</v>
      </c>
      <c r="P265">
        <f>N265*$U$9</f>
        <v>3.2063109719378528E-2</v>
      </c>
      <c r="Q265">
        <f>(1-N265)*$U$9</f>
        <v>23.56793689028062</v>
      </c>
      <c r="R265">
        <f>$U$5*10^5*(I265/$U$3)*(F265/(51.9+273))/133</f>
        <v>0.8262762168579344</v>
      </c>
    </row>
    <row r="266" spans="1:18" x14ac:dyDescent="0.35">
      <c r="A266" s="3"/>
      <c r="B266" s="2">
        <v>0.38357638888888884</v>
      </c>
      <c r="C266">
        <v>69</v>
      </c>
      <c r="D266">
        <v>22</v>
      </c>
      <c r="E266">
        <f t="shared" si="20"/>
        <v>0.29239766081871343</v>
      </c>
      <c r="F266">
        <f t="shared" si="21"/>
        <v>342</v>
      </c>
      <c r="G266" t="s">
        <v>266</v>
      </c>
      <c r="H266">
        <v>89</v>
      </c>
      <c r="I266">
        <f t="shared" si="22"/>
        <v>8.8999999999999996E-2</v>
      </c>
      <c r="J266">
        <f>$U$4*I266*10^(-6)</f>
        <v>1.0323999999999997E-3</v>
      </c>
      <c r="K266">
        <f>J266/($U$7*(D266+273))</f>
        <v>2.5359862441660515E+17</v>
      </c>
      <c r="L266">
        <f t="shared" si="23"/>
        <v>-32.469258934428545</v>
      </c>
      <c r="M266">
        <f t="shared" si="24"/>
        <v>80.14905838646861</v>
      </c>
      <c r="N266">
        <f>O266*$W$7*$W$8/$U$8</f>
        <v>1.3435107179965581E-3</v>
      </c>
      <c r="O266">
        <f>$W$2*I266/0.409</f>
        <v>2.3026036996890906E+17</v>
      </c>
      <c r="P266">
        <f>N266*$U$9</f>
        <v>3.1706852944718769E-2</v>
      </c>
      <c r="Q266">
        <f>(1-N266)*$U$9</f>
        <v>23.568293147055282</v>
      </c>
      <c r="R266">
        <f>$U$5*10^5*(I266/$U$3)*(F266/(51.9+273))/133</f>
        <v>0.81709537000395738</v>
      </c>
    </row>
    <row r="267" spans="1:18" x14ac:dyDescent="0.35">
      <c r="A267" s="3"/>
      <c r="B267" s="2">
        <v>0.38358796296296299</v>
      </c>
      <c r="C267">
        <v>69</v>
      </c>
      <c r="D267">
        <v>22</v>
      </c>
      <c r="E267">
        <f t="shared" si="20"/>
        <v>0.29239766081871343</v>
      </c>
      <c r="F267">
        <f t="shared" si="21"/>
        <v>342</v>
      </c>
      <c r="G267" t="s">
        <v>267</v>
      </c>
      <c r="H267">
        <v>89</v>
      </c>
      <c r="I267">
        <f t="shared" si="22"/>
        <v>8.8999999999999996E-2</v>
      </c>
      <c r="J267">
        <f>$U$4*I267*10^(-6)</f>
        <v>1.0323999999999997E-3</v>
      </c>
      <c r="K267">
        <f>J267/($U$7*(D267+273))</f>
        <v>2.5359862441660515E+17</v>
      </c>
      <c r="L267">
        <f t="shared" si="23"/>
        <v>-32.469258934428545</v>
      </c>
      <c r="M267">
        <f t="shared" si="24"/>
        <v>80.14905838646861</v>
      </c>
      <c r="N267">
        <f>O267*$W$7*$W$8/$U$8</f>
        <v>1.3435107179965581E-3</v>
      </c>
      <c r="O267">
        <f>$W$2*I267/0.409</f>
        <v>2.3026036996890906E+17</v>
      </c>
      <c r="P267">
        <f>N267*$U$9</f>
        <v>3.1706852944718769E-2</v>
      </c>
      <c r="Q267">
        <f>(1-N267)*$U$9</f>
        <v>23.568293147055282</v>
      </c>
      <c r="R267">
        <f>$U$5*10^5*(I267/$U$3)*(F267/(51.9+273))/133</f>
        <v>0.81709537000395738</v>
      </c>
    </row>
    <row r="268" spans="1:18" x14ac:dyDescent="0.35">
      <c r="A268" s="3"/>
      <c r="B268" s="2">
        <v>0.38359953703703703</v>
      </c>
      <c r="C268">
        <v>68.7</v>
      </c>
      <c r="D268">
        <v>22</v>
      </c>
      <c r="E268">
        <f t="shared" si="20"/>
        <v>0.29265437518290899</v>
      </c>
      <c r="F268">
        <f t="shared" si="21"/>
        <v>341.7</v>
      </c>
      <c r="G268" t="s">
        <v>268</v>
      </c>
      <c r="H268">
        <v>89</v>
      </c>
      <c r="I268">
        <f t="shared" si="22"/>
        <v>8.8999999999999996E-2</v>
      </c>
      <c r="J268">
        <f>$U$4*I268*10^(-6)</f>
        <v>1.0323999999999997E-3</v>
      </c>
      <c r="K268">
        <f>J268/($U$7*(D268+273))</f>
        <v>2.5359862441660515E+17</v>
      </c>
      <c r="L268">
        <f t="shared" si="23"/>
        <v>-32.469258934428545</v>
      </c>
      <c r="M268">
        <f t="shared" si="24"/>
        <v>80.14905838646861</v>
      </c>
      <c r="N268">
        <f>O268*$W$7*$W$8/$U$8</f>
        <v>1.3435107179965581E-3</v>
      </c>
      <c r="O268">
        <f>$W$2*I268/0.409</f>
        <v>2.3026036996890906E+17</v>
      </c>
      <c r="P268">
        <f>N268*$U$9</f>
        <v>3.1706852944718769E-2</v>
      </c>
      <c r="Q268">
        <f>(1-N268)*$U$9</f>
        <v>23.568293147055282</v>
      </c>
      <c r="R268">
        <f>$U$5*10^5*(I268/$U$3)*(F268/(51.9+273))/133</f>
        <v>0.81637861967939229</v>
      </c>
    </row>
    <row r="269" spans="1:18" x14ac:dyDescent="0.35">
      <c r="A269" s="3"/>
      <c r="B269" s="2">
        <v>0.38361111111111112</v>
      </c>
      <c r="C269">
        <v>68.7</v>
      </c>
      <c r="D269">
        <v>22</v>
      </c>
      <c r="E269">
        <f t="shared" si="20"/>
        <v>0.29265437518290899</v>
      </c>
      <c r="F269">
        <f t="shared" si="21"/>
        <v>341.7</v>
      </c>
      <c r="G269" t="s">
        <v>269</v>
      </c>
      <c r="H269">
        <v>89</v>
      </c>
      <c r="I269">
        <f t="shared" si="22"/>
        <v>8.8999999999999996E-2</v>
      </c>
      <c r="J269">
        <f>$U$4*I269*10^(-6)</f>
        <v>1.0323999999999997E-3</v>
      </c>
      <c r="K269">
        <f>J269/($U$7*(D269+273))</f>
        <v>2.5359862441660515E+17</v>
      </c>
      <c r="L269">
        <f t="shared" si="23"/>
        <v>-32.469258934428545</v>
      </c>
      <c r="M269">
        <f t="shared" si="24"/>
        <v>80.14905838646861</v>
      </c>
      <c r="N269">
        <f>O269*$W$7*$W$8/$U$8</f>
        <v>1.3435107179965581E-3</v>
      </c>
      <c r="O269">
        <f>$W$2*I269/0.409</f>
        <v>2.3026036996890906E+17</v>
      </c>
      <c r="P269">
        <f>N269*$U$9</f>
        <v>3.1706852944718769E-2</v>
      </c>
      <c r="Q269">
        <f>(1-N269)*$U$9</f>
        <v>23.568293147055282</v>
      </c>
      <c r="R269">
        <f>$U$5*10^5*(I269/$U$3)*(F269/(51.9+273))/133</f>
        <v>0.81637861967939229</v>
      </c>
    </row>
    <row r="270" spans="1:18" x14ac:dyDescent="0.35">
      <c r="A270" s="3"/>
      <c r="B270" s="2">
        <v>0.38362268518518516</v>
      </c>
      <c r="C270">
        <v>68.7</v>
      </c>
      <c r="D270">
        <v>22</v>
      </c>
      <c r="E270">
        <f t="shared" si="20"/>
        <v>0.29265437518290899</v>
      </c>
      <c r="F270">
        <f t="shared" si="21"/>
        <v>341.7</v>
      </c>
      <c r="G270" t="s">
        <v>270</v>
      </c>
      <c r="H270">
        <v>88</v>
      </c>
      <c r="I270">
        <f t="shared" si="22"/>
        <v>8.7999999999999995E-2</v>
      </c>
      <c r="J270">
        <f>$U$4*I270*10^(-6)</f>
        <v>1.0207999999999999E-3</v>
      </c>
      <c r="K270">
        <f>J270/($U$7*(D270+273))</f>
        <v>2.507492016703512E+17</v>
      </c>
      <c r="L270">
        <f t="shared" si="23"/>
        <v>-32.491858044936407</v>
      </c>
      <c r="M270">
        <f t="shared" si="24"/>
        <v>80.126459275960741</v>
      </c>
      <c r="N270">
        <f>O270*$W$7*$W$8/$U$8</f>
        <v>1.3284150919516528E-3</v>
      </c>
      <c r="O270">
        <f>$W$2*I270/0.409</f>
        <v>2.2767317480071904E+17</v>
      </c>
      <c r="P270">
        <f>N270*$U$9</f>
        <v>3.135059617005901E-2</v>
      </c>
      <c r="Q270">
        <f>(1-N270)*$U$9</f>
        <v>23.568649403829941</v>
      </c>
      <c r="R270">
        <f>$U$5*10^5*(I270/$U$3)*(F270/(51.9+273))/133</f>
        <v>0.80720582619984849</v>
      </c>
    </row>
    <row r="271" spans="1:18" x14ac:dyDescent="0.35">
      <c r="A271" s="3"/>
      <c r="B271" s="2">
        <v>0.38363425925925926</v>
      </c>
      <c r="C271">
        <v>68.400000000000006</v>
      </c>
      <c r="D271">
        <v>22</v>
      </c>
      <c r="E271">
        <f t="shared" si="20"/>
        <v>0.29291154071470415</v>
      </c>
      <c r="F271">
        <f t="shared" si="21"/>
        <v>341.4</v>
      </c>
      <c r="G271" t="s">
        <v>271</v>
      </c>
      <c r="H271">
        <v>88</v>
      </c>
      <c r="I271">
        <f t="shared" si="22"/>
        <v>8.7999999999999995E-2</v>
      </c>
      <c r="J271">
        <f>$U$4*I271*10^(-6)</f>
        <v>1.0207999999999999E-3</v>
      </c>
      <c r="K271">
        <f>J271/($U$7*(D271+273))</f>
        <v>2.507492016703512E+17</v>
      </c>
      <c r="L271">
        <f t="shared" si="23"/>
        <v>-32.491858044936407</v>
      </c>
      <c r="M271">
        <f t="shared" si="24"/>
        <v>80.126459275960741</v>
      </c>
      <c r="N271">
        <f>O271*$W$7*$W$8/$U$8</f>
        <v>1.3284150919516528E-3</v>
      </c>
      <c r="O271">
        <f>$W$2*I271/0.409</f>
        <v>2.2767317480071904E+17</v>
      </c>
      <c r="P271">
        <f>N271*$U$9</f>
        <v>3.135059617005901E-2</v>
      </c>
      <c r="Q271">
        <f>(1-N271)*$U$9</f>
        <v>23.568649403829941</v>
      </c>
      <c r="R271">
        <f>$U$5*10^5*(I271/$U$3)*(F271/(51.9+273))/133</f>
        <v>0.80649712924971695</v>
      </c>
    </row>
    <row r="272" spans="1:18" x14ac:dyDescent="0.35">
      <c r="A272" s="3"/>
      <c r="B272" s="2">
        <v>0.3836458333333333</v>
      </c>
      <c r="C272">
        <v>68.400000000000006</v>
      </c>
      <c r="D272">
        <v>22</v>
      </c>
      <c r="E272">
        <f t="shared" si="20"/>
        <v>0.29291154071470415</v>
      </c>
      <c r="F272">
        <f t="shared" si="21"/>
        <v>341.4</v>
      </c>
      <c r="G272" t="s">
        <v>272</v>
      </c>
      <c r="H272">
        <v>89</v>
      </c>
      <c r="I272">
        <f t="shared" si="22"/>
        <v>8.8999999999999996E-2</v>
      </c>
      <c r="J272">
        <f>$U$4*I272*10^(-6)</f>
        <v>1.0323999999999997E-3</v>
      </c>
      <c r="K272">
        <f>J272/($U$7*(D272+273))</f>
        <v>2.5359862441660515E+17</v>
      </c>
      <c r="L272">
        <f t="shared" si="23"/>
        <v>-32.469258934428545</v>
      </c>
      <c r="M272">
        <f t="shared" si="24"/>
        <v>80.14905838646861</v>
      </c>
      <c r="N272">
        <f>O272*$W$7*$W$8/$U$8</f>
        <v>1.3435107179965581E-3</v>
      </c>
      <c r="O272">
        <f>$W$2*I272/0.409</f>
        <v>2.3026036996890906E+17</v>
      </c>
      <c r="P272">
        <f>N272*$U$9</f>
        <v>3.1706852944718769E-2</v>
      </c>
      <c r="Q272">
        <f>(1-N272)*$U$9</f>
        <v>23.568293147055282</v>
      </c>
      <c r="R272">
        <f>$U$5*10^5*(I272/$U$3)*(F272/(51.9+273))/133</f>
        <v>0.81566186935482743</v>
      </c>
    </row>
    <row r="273" spans="1:18" x14ac:dyDescent="0.35">
      <c r="A273" s="3"/>
      <c r="B273" s="2">
        <v>0.38365740740740745</v>
      </c>
      <c r="C273">
        <v>68.400000000000006</v>
      </c>
      <c r="D273">
        <v>22</v>
      </c>
      <c r="E273">
        <f t="shared" si="20"/>
        <v>0.29291154071470415</v>
      </c>
      <c r="F273">
        <f t="shared" si="21"/>
        <v>341.4</v>
      </c>
      <c r="G273" t="s">
        <v>273</v>
      </c>
      <c r="H273">
        <v>88</v>
      </c>
      <c r="I273">
        <f t="shared" si="22"/>
        <v>8.7999999999999995E-2</v>
      </c>
      <c r="J273">
        <f>$U$4*I273*10^(-6)</f>
        <v>1.0207999999999999E-3</v>
      </c>
      <c r="K273">
        <f>J273/($U$7*(D273+273))</f>
        <v>2.507492016703512E+17</v>
      </c>
      <c r="L273">
        <f t="shared" si="23"/>
        <v>-32.491858044936407</v>
      </c>
      <c r="M273">
        <f t="shared" si="24"/>
        <v>80.126459275960741</v>
      </c>
      <c r="N273">
        <f>O273*$W$7*$W$8/$U$8</f>
        <v>1.3284150919516528E-3</v>
      </c>
      <c r="O273">
        <f>$W$2*I273/0.409</f>
        <v>2.2767317480071904E+17</v>
      </c>
      <c r="P273">
        <f>N273*$U$9</f>
        <v>3.135059617005901E-2</v>
      </c>
      <c r="Q273">
        <f>(1-N273)*$U$9</f>
        <v>23.568649403829941</v>
      </c>
      <c r="R273">
        <f>$U$5*10^5*(I273/$U$3)*(F273/(51.9+273))/133</f>
        <v>0.80649712924971695</v>
      </c>
    </row>
    <row r="274" spans="1:18" x14ac:dyDescent="0.35">
      <c r="A274" s="3"/>
      <c r="B274" s="2">
        <v>0.38366898148148149</v>
      </c>
      <c r="C274">
        <v>68.2</v>
      </c>
      <c r="D274">
        <v>22</v>
      </c>
      <c r="E274">
        <f t="shared" si="20"/>
        <v>0.29308323563892147</v>
      </c>
      <c r="F274">
        <f t="shared" si="21"/>
        <v>341.2</v>
      </c>
      <c r="G274" t="s">
        <v>274</v>
      </c>
      <c r="H274">
        <v>88</v>
      </c>
      <c r="I274">
        <f t="shared" si="22"/>
        <v>8.7999999999999995E-2</v>
      </c>
      <c r="J274">
        <f>$U$4*I274*10^(-6)</f>
        <v>1.0207999999999999E-3</v>
      </c>
      <c r="K274">
        <f>J274/($U$7*(D274+273))</f>
        <v>2.507492016703512E+17</v>
      </c>
      <c r="L274">
        <f t="shared" si="23"/>
        <v>-32.491858044936407</v>
      </c>
      <c r="M274">
        <f t="shared" si="24"/>
        <v>80.126459275960741</v>
      </c>
      <c r="N274">
        <f>O274*$W$7*$W$8/$U$8</f>
        <v>1.3284150919516528E-3</v>
      </c>
      <c r="O274">
        <f>$W$2*I274/0.409</f>
        <v>2.2767317480071904E+17</v>
      </c>
      <c r="P274">
        <f>N274*$U$9</f>
        <v>3.135059617005901E-2</v>
      </c>
      <c r="Q274">
        <f>(1-N274)*$U$9</f>
        <v>23.568649403829941</v>
      </c>
      <c r="R274">
        <f>$U$5*10^5*(I274/$U$3)*(F274/(51.9+273))/133</f>
        <v>0.80602466461629585</v>
      </c>
    </row>
    <row r="275" spans="1:18" x14ac:dyDescent="0.35">
      <c r="A275" s="3"/>
      <c r="B275" s="2">
        <v>0.38368055555555558</v>
      </c>
      <c r="C275">
        <v>68.2</v>
      </c>
      <c r="D275">
        <v>22</v>
      </c>
      <c r="E275">
        <f t="shared" si="20"/>
        <v>0.29308323563892147</v>
      </c>
      <c r="F275">
        <f t="shared" si="21"/>
        <v>341.2</v>
      </c>
      <c r="G275" t="s">
        <v>275</v>
      </c>
      <c r="H275">
        <v>88</v>
      </c>
      <c r="I275">
        <f t="shared" si="22"/>
        <v>8.7999999999999995E-2</v>
      </c>
      <c r="J275">
        <f>$U$4*I275*10^(-6)</f>
        <v>1.0207999999999999E-3</v>
      </c>
      <c r="K275">
        <f>J275/($U$7*(D275+273))</f>
        <v>2.507492016703512E+17</v>
      </c>
      <c r="L275">
        <f t="shared" si="23"/>
        <v>-32.491858044936407</v>
      </c>
      <c r="M275">
        <f t="shared" si="24"/>
        <v>80.126459275960741</v>
      </c>
      <c r="N275">
        <f>O275*$W$7*$W$8/$U$8</f>
        <v>1.3284150919516528E-3</v>
      </c>
      <c r="O275">
        <f>$W$2*I275/0.409</f>
        <v>2.2767317480071904E+17</v>
      </c>
      <c r="P275">
        <f>N275*$U$9</f>
        <v>3.135059617005901E-2</v>
      </c>
      <c r="Q275">
        <f>(1-N275)*$U$9</f>
        <v>23.568649403829941</v>
      </c>
      <c r="R275">
        <f>$U$5*10^5*(I275/$U$3)*(F275/(51.9+273))/133</f>
        <v>0.80602466461629585</v>
      </c>
    </row>
    <row r="276" spans="1:18" x14ac:dyDescent="0.35">
      <c r="A276" s="3"/>
      <c r="B276" s="2">
        <v>0.38369212962962962</v>
      </c>
      <c r="C276">
        <v>68.2</v>
      </c>
      <c r="D276">
        <v>22</v>
      </c>
      <c r="E276">
        <f t="shared" si="20"/>
        <v>0.29308323563892147</v>
      </c>
      <c r="F276">
        <f t="shared" si="21"/>
        <v>341.2</v>
      </c>
      <c r="G276" t="s">
        <v>276</v>
      </c>
      <c r="H276">
        <v>88</v>
      </c>
      <c r="I276">
        <f t="shared" si="22"/>
        <v>8.7999999999999995E-2</v>
      </c>
      <c r="J276">
        <f>$U$4*I276*10^(-6)</f>
        <v>1.0207999999999999E-3</v>
      </c>
      <c r="K276">
        <f>J276/($U$7*(D276+273))</f>
        <v>2.507492016703512E+17</v>
      </c>
      <c r="L276">
        <f t="shared" si="23"/>
        <v>-32.491858044936407</v>
      </c>
      <c r="M276">
        <f t="shared" si="24"/>
        <v>80.126459275960741</v>
      </c>
      <c r="N276">
        <f>O276*$W$7*$W$8/$U$8</f>
        <v>1.3284150919516528E-3</v>
      </c>
      <c r="O276">
        <f>$W$2*I276/0.409</f>
        <v>2.2767317480071904E+17</v>
      </c>
      <c r="P276">
        <f>N276*$U$9</f>
        <v>3.135059617005901E-2</v>
      </c>
      <c r="Q276">
        <f>(1-N276)*$U$9</f>
        <v>23.568649403829941</v>
      </c>
      <c r="R276">
        <f>$U$5*10^5*(I276/$U$3)*(F276/(51.9+273))/133</f>
        <v>0.80602466461629585</v>
      </c>
    </row>
    <row r="277" spans="1:18" x14ac:dyDescent="0.35">
      <c r="A277" s="3"/>
      <c r="B277" s="2">
        <v>0.38370370370370371</v>
      </c>
      <c r="C277">
        <v>68.2</v>
      </c>
      <c r="D277">
        <v>22</v>
      </c>
      <c r="E277">
        <f t="shared" si="20"/>
        <v>0.29308323563892147</v>
      </c>
      <c r="F277">
        <f t="shared" si="21"/>
        <v>341.2</v>
      </c>
      <c r="G277" t="s">
        <v>277</v>
      </c>
      <c r="H277">
        <v>88</v>
      </c>
      <c r="I277">
        <f t="shared" si="22"/>
        <v>8.7999999999999995E-2</v>
      </c>
      <c r="J277">
        <f>$U$4*I277*10^(-6)</f>
        <v>1.0207999999999999E-3</v>
      </c>
      <c r="K277">
        <f>J277/($U$7*(D277+273))</f>
        <v>2.507492016703512E+17</v>
      </c>
      <c r="L277">
        <f t="shared" si="23"/>
        <v>-32.491858044936407</v>
      </c>
      <c r="M277">
        <f t="shared" si="24"/>
        <v>80.126459275960741</v>
      </c>
      <c r="N277">
        <f>O277*$W$7*$W$8/$U$8</f>
        <v>1.3284150919516528E-3</v>
      </c>
      <c r="O277">
        <f>$W$2*I277/0.409</f>
        <v>2.2767317480071904E+17</v>
      </c>
      <c r="P277">
        <f>N277*$U$9</f>
        <v>3.135059617005901E-2</v>
      </c>
      <c r="Q277">
        <f>(1-N277)*$U$9</f>
        <v>23.568649403829941</v>
      </c>
      <c r="R277">
        <f>$U$5*10^5*(I277/$U$3)*(F277/(51.9+273))/133</f>
        <v>0.80602466461629585</v>
      </c>
    </row>
    <row r="278" spans="1:18" x14ac:dyDescent="0.35">
      <c r="A278" s="3"/>
      <c r="B278" s="2">
        <v>0.38371527777777775</v>
      </c>
      <c r="C278">
        <v>67.900000000000006</v>
      </c>
      <c r="D278">
        <v>22</v>
      </c>
      <c r="E278">
        <f t="shared" si="20"/>
        <v>0.2933411557641537</v>
      </c>
      <c r="F278">
        <f t="shared" si="21"/>
        <v>340.9</v>
      </c>
      <c r="G278" t="s">
        <v>278</v>
      </c>
      <c r="H278">
        <v>87</v>
      </c>
      <c r="I278">
        <f t="shared" si="22"/>
        <v>8.6999999999999994E-2</v>
      </c>
      <c r="J278">
        <f>$U$4*I278*10^(-6)</f>
        <v>1.0091999999999998E-3</v>
      </c>
      <c r="K278">
        <f>J278/($U$7*(D278+273))</f>
        <v>2.4789977892409722E+17</v>
      </c>
      <c r="L278">
        <f t="shared" si="23"/>
        <v>-32.514715436583657</v>
      </c>
      <c r="M278">
        <f t="shared" si="24"/>
        <v>80.103601884313491</v>
      </c>
      <c r="N278">
        <f>O278*$W$7*$W$8/$U$8</f>
        <v>1.3133194659067477E-3</v>
      </c>
      <c r="O278">
        <f>$W$2*I278/0.409</f>
        <v>2.2508597963252906E+17</v>
      </c>
      <c r="P278">
        <f>N278*$U$9</f>
        <v>3.0994339395399247E-2</v>
      </c>
      <c r="Q278">
        <f>(1-N278)*$U$9</f>
        <v>23.569005660604603</v>
      </c>
      <c r="R278">
        <f>$U$5*10^5*(I278/$U$3)*(F278/(51.9+273))/133</f>
        <v>0.79616464985177615</v>
      </c>
    </row>
    <row r="279" spans="1:18" x14ac:dyDescent="0.35">
      <c r="A279" s="3"/>
      <c r="B279" s="2">
        <v>0.3837268518518519</v>
      </c>
      <c r="C279">
        <v>67.900000000000006</v>
      </c>
      <c r="D279">
        <v>22</v>
      </c>
      <c r="E279">
        <f t="shared" si="20"/>
        <v>0.2933411557641537</v>
      </c>
      <c r="F279">
        <f t="shared" si="21"/>
        <v>340.9</v>
      </c>
      <c r="G279" t="s">
        <v>279</v>
      </c>
      <c r="H279">
        <v>87</v>
      </c>
      <c r="I279">
        <f t="shared" si="22"/>
        <v>8.6999999999999994E-2</v>
      </c>
      <c r="J279">
        <f>$U$4*I279*10^(-6)</f>
        <v>1.0091999999999998E-3</v>
      </c>
      <c r="K279">
        <f>J279/($U$7*(D279+273))</f>
        <v>2.4789977892409722E+17</v>
      </c>
      <c r="L279">
        <f t="shared" si="23"/>
        <v>-32.514715436583657</v>
      </c>
      <c r="M279">
        <f t="shared" si="24"/>
        <v>80.103601884313491</v>
      </c>
      <c r="N279">
        <f>O279*$W$7*$W$8/$U$8</f>
        <v>1.3133194659067477E-3</v>
      </c>
      <c r="O279">
        <f>$W$2*I279/0.409</f>
        <v>2.2508597963252906E+17</v>
      </c>
      <c r="P279">
        <f>N279*$U$9</f>
        <v>3.0994339395399247E-2</v>
      </c>
      <c r="Q279">
        <f>(1-N279)*$U$9</f>
        <v>23.569005660604603</v>
      </c>
      <c r="R279">
        <f>$U$5*10^5*(I279/$U$3)*(F279/(51.9+273))/133</f>
        <v>0.79616464985177615</v>
      </c>
    </row>
    <row r="280" spans="1:18" x14ac:dyDescent="0.35">
      <c r="A280" s="3"/>
      <c r="B280" s="2">
        <v>0.38373842592592594</v>
      </c>
      <c r="C280">
        <v>67.900000000000006</v>
      </c>
      <c r="D280">
        <v>22</v>
      </c>
      <c r="E280">
        <f t="shared" si="20"/>
        <v>0.2933411557641537</v>
      </c>
      <c r="F280">
        <f t="shared" si="21"/>
        <v>340.9</v>
      </c>
      <c r="G280" t="s">
        <v>280</v>
      </c>
      <c r="H280">
        <v>86</v>
      </c>
      <c r="I280">
        <f t="shared" si="22"/>
        <v>8.5999999999999993E-2</v>
      </c>
      <c r="J280">
        <f>$U$4*I280*10^(-6)</f>
        <v>9.9759999999999996E-4</v>
      </c>
      <c r="K280">
        <f>J280/($U$7*(D280+273))</f>
        <v>2.4505035617784326E+17</v>
      </c>
      <c r="L280">
        <f t="shared" si="23"/>
        <v>-32.53783708138581</v>
      </c>
      <c r="M280">
        <f t="shared" si="24"/>
        <v>80.080480239511346</v>
      </c>
      <c r="N280">
        <f>O280*$W$7*$W$8/$U$8</f>
        <v>1.2982238398618424E-3</v>
      </c>
      <c r="O280">
        <f>$W$2*I280/0.409</f>
        <v>2.2249878446433907E+17</v>
      </c>
      <c r="P280">
        <f>N280*$U$9</f>
        <v>3.0638082620739485E-2</v>
      </c>
      <c r="Q280">
        <f>(1-N280)*$U$9</f>
        <v>23.569361917379261</v>
      </c>
      <c r="R280">
        <f>$U$5*10^5*(I280/$U$3)*(F280/(51.9+273))/133</f>
        <v>0.78701333203738799</v>
      </c>
    </row>
    <row r="281" spans="1:18" x14ac:dyDescent="0.35">
      <c r="A281" s="3"/>
      <c r="B281" s="2">
        <v>0.38375000000000004</v>
      </c>
      <c r="C281">
        <v>67.599999999999994</v>
      </c>
      <c r="D281">
        <v>22</v>
      </c>
      <c r="E281">
        <f t="shared" si="20"/>
        <v>0.29359953024075158</v>
      </c>
      <c r="F281">
        <f t="shared" si="21"/>
        <v>340.6</v>
      </c>
      <c r="G281" t="s">
        <v>281</v>
      </c>
      <c r="H281">
        <v>86</v>
      </c>
      <c r="I281">
        <f t="shared" si="22"/>
        <v>8.5999999999999993E-2</v>
      </c>
      <c r="J281">
        <f>$U$4*I281*10^(-6)</f>
        <v>9.9759999999999996E-4</v>
      </c>
      <c r="K281">
        <f>J281/($U$7*(D281+273))</f>
        <v>2.4505035617784326E+17</v>
      </c>
      <c r="L281">
        <f t="shared" si="23"/>
        <v>-32.53783708138581</v>
      </c>
      <c r="M281">
        <f t="shared" si="24"/>
        <v>80.080480239511346</v>
      </c>
      <c r="N281">
        <f>O281*$W$7*$W$8/$U$8</f>
        <v>1.2982238398618424E-3</v>
      </c>
      <c r="O281">
        <f>$W$2*I281/0.409</f>
        <v>2.2249878446433907E+17</v>
      </c>
      <c r="P281">
        <f>N281*$U$9</f>
        <v>3.0638082620739485E-2</v>
      </c>
      <c r="Q281">
        <f>(1-N281)*$U$9</f>
        <v>23.569361917379261</v>
      </c>
      <c r="R281">
        <f>$U$5*10^5*(I281/$U$3)*(F281/(51.9+273))/133</f>
        <v>0.7863207418361231</v>
      </c>
    </row>
    <row r="282" spans="1:18" x14ac:dyDescent="0.35">
      <c r="A282" s="3"/>
      <c r="B282" s="2">
        <v>0.38376157407407407</v>
      </c>
      <c r="C282">
        <v>67.599999999999994</v>
      </c>
      <c r="D282">
        <v>22</v>
      </c>
      <c r="E282">
        <f t="shared" si="20"/>
        <v>0.29359953024075158</v>
      </c>
      <c r="F282">
        <f t="shared" si="21"/>
        <v>340.6</v>
      </c>
      <c r="G282" t="s">
        <v>282</v>
      </c>
      <c r="H282">
        <v>87</v>
      </c>
      <c r="I282">
        <f t="shared" si="22"/>
        <v>8.6999999999999994E-2</v>
      </c>
      <c r="J282">
        <f>$U$4*I282*10^(-6)</f>
        <v>1.0091999999999998E-3</v>
      </c>
      <c r="K282">
        <f>J282/($U$7*(D282+273))</f>
        <v>2.4789977892409722E+17</v>
      </c>
      <c r="L282">
        <f t="shared" si="23"/>
        <v>-32.514715436583657</v>
      </c>
      <c r="M282">
        <f t="shared" si="24"/>
        <v>80.103601884313491</v>
      </c>
      <c r="N282">
        <f>O282*$W$7*$W$8/$U$8</f>
        <v>1.3133194659067477E-3</v>
      </c>
      <c r="O282">
        <f>$W$2*I282/0.409</f>
        <v>2.2508597963252906E+17</v>
      </c>
      <c r="P282">
        <f>N282*$U$9</f>
        <v>3.0994339395399247E-2</v>
      </c>
      <c r="Q282">
        <f>(1-N282)*$U$9</f>
        <v>23.569005660604603</v>
      </c>
      <c r="R282">
        <f>$U$5*10^5*(I282/$U$3)*(F282/(51.9+273))/133</f>
        <v>0.79546400627607805</v>
      </c>
    </row>
    <row r="283" spans="1:18" x14ac:dyDescent="0.35">
      <c r="A283" s="3"/>
      <c r="B283" s="2">
        <v>0.38377314814814811</v>
      </c>
      <c r="C283">
        <v>67.599999999999994</v>
      </c>
      <c r="D283">
        <v>22</v>
      </c>
      <c r="E283">
        <f t="shared" si="20"/>
        <v>0.29359953024075158</v>
      </c>
      <c r="F283">
        <f t="shared" si="21"/>
        <v>340.6</v>
      </c>
      <c r="G283" t="s">
        <v>283</v>
      </c>
      <c r="H283">
        <v>86</v>
      </c>
      <c r="I283">
        <f t="shared" si="22"/>
        <v>8.5999999999999993E-2</v>
      </c>
      <c r="J283">
        <f>$U$4*I283*10^(-6)</f>
        <v>9.9759999999999996E-4</v>
      </c>
      <c r="K283">
        <f>J283/($U$7*(D283+273))</f>
        <v>2.4505035617784326E+17</v>
      </c>
      <c r="L283">
        <f t="shared" si="23"/>
        <v>-32.53783708138581</v>
      </c>
      <c r="M283">
        <f t="shared" si="24"/>
        <v>80.080480239511346</v>
      </c>
      <c r="N283">
        <f>O283*$W$7*$W$8/$U$8</f>
        <v>1.2982238398618424E-3</v>
      </c>
      <c r="O283">
        <f>$W$2*I283/0.409</f>
        <v>2.2249878446433907E+17</v>
      </c>
      <c r="P283">
        <f>N283*$U$9</f>
        <v>3.0638082620739485E-2</v>
      </c>
      <c r="Q283">
        <f>(1-N283)*$U$9</f>
        <v>23.569361917379261</v>
      </c>
      <c r="R283">
        <f>$U$5*10^5*(I283/$U$3)*(F283/(51.9+273))/133</f>
        <v>0.7863207418361231</v>
      </c>
    </row>
    <row r="284" spans="1:18" x14ac:dyDescent="0.35">
      <c r="A284" s="3"/>
      <c r="B284" s="2">
        <v>0.38378472222222221</v>
      </c>
      <c r="C284">
        <v>67.3</v>
      </c>
      <c r="D284">
        <v>22</v>
      </c>
      <c r="E284">
        <f t="shared" si="20"/>
        <v>0.29385836027034967</v>
      </c>
      <c r="F284">
        <f t="shared" si="21"/>
        <v>340.3</v>
      </c>
      <c r="G284" t="s">
        <v>284</v>
      </c>
      <c r="H284">
        <v>86</v>
      </c>
      <c r="I284">
        <f t="shared" si="22"/>
        <v>8.5999999999999993E-2</v>
      </c>
      <c r="J284">
        <f>$U$4*I284*10^(-6)</f>
        <v>9.9759999999999996E-4</v>
      </c>
      <c r="K284">
        <f>J284/($U$7*(D284+273))</f>
        <v>2.4505035617784326E+17</v>
      </c>
      <c r="L284">
        <f t="shared" si="23"/>
        <v>-32.53783708138581</v>
      </c>
      <c r="M284">
        <f t="shared" si="24"/>
        <v>80.080480239511346</v>
      </c>
      <c r="N284">
        <f>O284*$W$7*$W$8/$U$8</f>
        <v>1.2982238398618424E-3</v>
      </c>
      <c r="O284">
        <f>$W$2*I284/0.409</f>
        <v>2.2249878446433907E+17</v>
      </c>
      <c r="P284">
        <f>N284*$U$9</f>
        <v>3.0638082620739485E-2</v>
      </c>
      <c r="Q284">
        <f>(1-N284)*$U$9</f>
        <v>23.569361917379261</v>
      </c>
      <c r="R284">
        <f>$U$5*10^5*(I284/$U$3)*(F284/(51.9+273))/133</f>
        <v>0.78562815163485822</v>
      </c>
    </row>
    <row r="285" spans="1:18" x14ac:dyDescent="0.35">
      <c r="A285" s="3"/>
      <c r="B285" s="2">
        <v>0.38379629629629625</v>
      </c>
      <c r="C285">
        <v>67.3</v>
      </c>
      <c r="D285">
        <v>22</v>
      </c>
      <c r="E285">
        <f t="shared" si="20"/>
        <v>0.29385836027034967</v>
      </c>
      <c r="F285">
        <f t="shared" si="21"/>
        <v>340.3</v>
      </c>
      <c r="G285" t="s">
        <v>285</v>
      </c>
      <c r="H285">
        <v>86</v>
      </c>
      <c r="I285">
        <f t="shared" si="22"/>
        <v>8.5999999999999993E-2</v>
      </c>
      <c r="J285">
        <f>$U$4*I285*10^(-6)</f>
        <v>9.9759999999999996E-4</v>
      </c>
      <c r="K285">
        <f>J285/($U$7*(D285+273))</f>
        <v>2.4505035617784326E+17</v>
      </c>
      <c r="L285">
        <f t="shared" si="23"/>
        <v>-32.53783708138581</v>
      </c>
      <c r="M285">
        <f t="shared" si="24"/>
        <v>80.080480239511346</v>
      </c>
      <c r="N285">
        <f>O285*$W$7*$W$8/$U$8</f>
        <v>1.2982238398618424E-3</v>
      </c>
      <c r="O285">
        <f>$W$2*I285/0.409</f>
        <v>2.2249878446433907E+17</v>
      </c>
      <c r="P285">
        <f>N285*$U$9</f>
        <v>3.0638082620739485E-2</v>
      </c>
      <c r="Q285">
        <f>(1-N285)*$U$9</f>
        <v>23.569361917379261</v>
      </c>
      <c r="R285">
        <f>$U$5*10^5*(I285/$U$3)*(F285/(51.9+273))/133</f>
        <v>0.78562815163485822</v>
      </c>
    </row>
    <row r="286" spans="1:18" x14ac:dyDescent="0.35">
      <c r="A286" s="3"/>
      <c r="B286" s="2">
        <v>0.3838078703703704</v>
      </c>
      <c r="C286">
        <v>67.3</v>
      </c>
      <c r="D286">
        <v>22</v>
      </c>
      <c r="E286">
        <f t="shared" si="20"/>
        <v>0.29385836027034967</v>
      </c>
      <c r="F286">
        <f t="shared" si="21"/>
        <v>340.3</v>
      </c>
      <c r="G286" t="s">
        <v>286</v>
      </c>
      <c r="H286">
        <v>86</v>
      </c>
      <c r="I286">
        <f t="shared" si="22"/>
        <v>8.5999999999999993E-2</v>
      </c>
      <c r="J286">
        <f>$U$4*I286*10^(-6)</f>
        <v>9.9759999999999996E-4</v>
      </c>
      <c r="K286">
        <f>J286/($U$7*(D286+273))</f>
        <v>2.4505035617784326E+17</v>
      </c>
      <c r="L286">
        <f t="shared" si="23"/>
        <v>-32.53783708138581</v>
      </c>
      <c r="M286">
        <f t="shared" si="24"/>
        <v>80.080480239511346</v>
      </c>
      <c r="N286">
        <f>O286*$W$7*$W$8/$U$8</f>
        <v>1.2982238398618424E-3</v>
      </c>
      <c r="O286">
        <f>$W$2*I286/0.409</f>
        <v>2.2249878446433907E+17</v>
      </c>
      <c r="P286">
        <f>N286*$U$9</f>
        <v>3.0638082620739485E-2</v>
      </c>
      <c r="Q286">
        <f>(1-N286)*$U$9</f>
        <v>23.569361917379261</v>
      </c>
      <c r="R286">
        <f>$U$5*10^5*(I286/$U$3)*(F286/(51.9+273))/133</f>
        <v>0.78562815163485822</v>
      </c>
    </row>
    <row r="287" spans="1:18" x14ac:dyDescent="0.35">
      <c r="A287" s="3"/>
      <c r="B287" s="2">
        <v>0.38381944444444444</v>
      </c>
      <c r="C287">
        <v>67.099999999999994</v>
      </c>
      <c r="D287">
        <v>22</v>
      </c>
      <c r="E287">
        <f t="shared" si="20"/>
        <v>0.29403116730373419</v>
      </c>
      <c r="F287">
        <f t="shared" si="21"/>
        <v>340.1</v>
      </c>
      <c r="G287" t="s">
        <v>287</v>
      </c>
      <c r="H287">
        <v>85</v>
      </c>
      <c r="I287">
        <f t="shared" si="22"/>
        <v>8.5000000000000006E-2</v>
      </c>
      <c r="J287">
        <f>$U$4*I287*10^(-6)</f>
        <v>9.8600000000000011E-4</v>
      </c>
      <c r="K287">
        <f>J287/($U$7*(D287+273))</f>
        <v>2.4220093343158931E+17</v>
      </c>
      <c r="L287">
        <f t="shared" si="23"/>
        <v>-32.561229160912191</v>
      </c>
      <c r="M287">
        <f t="shared" si="24"/>
        <v>80.057088159984957</v>
      </c>
      <c r="N287">
        <f>O287*$W$7*$W$8/$U$8</f>
        <v>1.2831282138169376E-3</v>
      </c>
      <c r="O287">
        <f>$W$2*I287/0.409</f>
        <v>2.1991158929614909E+17</v>
      </c>
      <c r="P287">
        <f>N287*$U$9</f>
        <v>3.0281825846079729E-2</v>
      </c>
      <c r="Q287">
        <f>(1-N287)*$U$9</f>
        <v>23.569718174153923</v>
      </c>
      <c r="R287">
        <f>$U$5*10^5*(I287/$U$3)*(F287/(51.9+273))/133</f>
        <v>0.77603658268478237</v>
      </c>
    </row>
    <row r="288" spans="1:18" x14ac:dyDescent="0.35">
      <c r="A288" s="3"/>
      <c r="B288" s="2">
        <v>0.38383101851851853</v>
      </c>
      <c r="C288">
        <v>67.099999999999994</v>
      </c>
      <c r="D288">
        <v>22</v>
      </c>
      <c r="E288">
        <f t="shared" si="20"/>
        <v>0.29403116730373419</v>
      </c>
      <c r="F288">
        <f t="shared" si="21"/>
        <v>340.1</v>
      </c>
      <c r="G288" t="s">
        <v>288</v>
      </c>
      <c r="H288">
        <v>85</v>
      </c>
      <c r="I288">
        <f t="shared" si="22"/>
        <v>8.5000000000000006E-2</v>
      </c>
      <c r="J288">
        <f>$U$4*I288*10^(-6)</f>
        <v>9.8600000000000011E-4</v>
      </c>
      <c r="K288">
        <f>J288/($U$7*(D288+273))</f>
        <v>2.4220093343158931E+17</v>
      </c>
      <c r="L288">
        <f t="shared" si="23"/>
        <v>-32.561229160912191</v>
      </c>
      <c r="M288">
        <f t="shared" si="24"/>
        <v>80.057088159984957</v>
      </c>
      <c r="N288">
        <f>O288*$W$7*$W$8/$U$8</f>
        <v>1.2831282138169376E-3</v>
      </c>
      <c r="O288">
        <f>$W$2*I288/0.409</f>
        <v>2.1991158929614909E+17</v>
      </c>
      <c r="P288">
        <f>N288*$U$9</f>
        <v>3.0281825846079729E-2</v>
      </c>
      <c r="Q288">
        <f>(1-N288)*$U$9</f>
        <v>23.569718174153923</v>
      </c>
      <c r="R288">
        <f>$U$5*10^5*(I288/$U$3)*(F288/(51.9+273))/133</f>
        <v>0.77603658268478237</v>
      </c>
    </row>
    <row r="289" spans="1:18" x14ac:dyDescent="0.35">
      <c r="A289" s="3"/>
      <c r="B289" s="2">
        <v>0.38384259259259257</v>
      </c>
      <c r="C289">
        <v>67.099999999999994</v>
      </c>
      <c r="D289">
        <v>22</v>
      </c>
      <c r="E289">
        <f t="shared" si="20"/>
        <v>0.29403116730373419</v>
      </c>
      <c r="F289">
        <f t="shared" si="21"/>
        <v>340.1</v>
      </c>
      <c r="G289" t="s">
        <v>289</v>
      </c>
      <c r="H289">
        <v>85</v>
      </c>
      <c r="I289">
        <f t="shared" si="22"/>
        <v>8.5000000000000006E-2</v>
      </c>
      <c r="J289">
        <f>$U$4*I289*10^(-6)</f>
        <v>9.8600000000000011E-4</v>
      </c>
      <c r="K289">
        <f>J289/($U$7*(D289+273))</f>
        <v>2.4220093343158931E+17</v>
      </c>
      <c r="L289">
        <f t="shared" si="23"/>
        <v>-32.561229160912191</v>
      </c>
      <c r="M289">
        <f t="shared" si="24"/>
        <v>80.057088159984957</v>
      </c>
      <c r="N289">
        <f>O289*$W$7*$W$8/$U$8</f>
        <v>1.2831282138169376E-3</v>
      </c>
      <c r="O289">
        <f>$W$2*I289/0.409</f>
        <v>2.1991158929614909E+17</v>
      </c>
      <c r="P289">
        <f>N289*$U$9</f>
        <v>3.0281825846079729E-2</v>
      </c>
      <c r="Q289">
        <f>(1-N289)*$U$9</f>
        <v>23.569718174153923</v>
      </c>
      <c r="R289">
        <f>$U$5*10^5*(I289/$U$3)*(F289/(51.9+273))/133</f>
        <v>0.77603658268478237</v>
      </c>
    </row>
    <row r="290" spans="1:18" x14ac:dyDescent="0.35">
      <c r="A290" s="3"/>
      <c r="B290" s="2">
        <v>0.38385416666666666</v>
      </c>
      <c r="C290">
        <v>66.8</v>
      </c>
      <c r="D290">
        <v>22</v>
      </c>
      <c r="E290">
        <f t="shared" si="20"/>
        <v>0.29429075927015891</v>
      </c>
      <c r="F290">
        <f t="shared" si="21"/>
        <v>339.8</v>
      </c>
      <c r="G290" t="s">
        <v>290</v>
      </c>
      <c r="H290">
        <v>85</v>
      </c>
      <c r="I290">
        <f t="shared" si="22"/>
        <v>8.5000000000000006E-2</v>
      </c>
      <c r="J290">
        <f>$U$4*I290*10^(-6)</f>
        <v>9.8600000000000011E-4</v>
      </c>
      <c r="K290">
        <f>J290/($U$7*(D290+273))</f>
        <v>2.4220093343158931E+17</v>
      </c>
      <c r="L290">
        <f t="shared" si="23"/>
        <v>-32.561229160912191</v>
      </c>
      <c r="M290">
        <f t="shared" si="24"/>
        <v>80.057088159984957</v>
      </c>
      <c r="N290">
        <f>O290*$W$7*$W$8/$U$8</f>
        <v>1.2831282138169376E-3</v>
      </c>
      <c r="O290">
        <f>$W$2*I290/0.409</f>
        <v>2.1991158929614909E+17</v>
      </c>
      <c r="P290">
        <f>N290*$U$9</f>
        <v>3.0281825846079729E-2</v>
      </c>
      <c r="Q290">
        <f>(1-N290)*$U$9</f>
        <v>23.569718174153923</v>
      </c>
      <c r="R290">
        <f>$U$5*10^5*(I290/$U$3)*(F290/(51.9+273))/133</f>
        <v>0.77535204585795059</v>
      </c>
    </row>
    <row r="291" spans="1:18" x14ac:dyDescent="0.35">
      <c r="A291" s="3"/>
      <c r="B291" s="2">
        <v>0.3838657407407407</v>
      </c>
      <c r="C291">
        <v>66.8</v>
      </c>
      <c r="D291">
        <v>22</v>
      </c>
      <c r="E291">
        <f t="shared" si="20"/>
        <v>0.29429075927015891</v>
      </c>
      <c r="F291">
        <f t="shared" si="21"/>
        <v>339.8</v>
      </c>
      <c r="G291" t="s">
        <v>291</v>
      </c>
      <c r="H291">
        <v>85</v>
      </c>
      <c r="I291">
        <f t="shared" si="22"/>
        <v>8.5000000000000006E-2</v>
      </c>
      <c r="J291">
        <f>$U$4*I291*10^(-6)</f>
        <v>9.8600000000000011E-4</v>
      </c>
      <c r="K291">
        <f>J291/($U$7*(D291+273))</f>
        <v>2.4220093343158931E+17</v>
      </c>
      <c r="L291">
        <f t="shared" si="23"/>
        <v>-32.561229160912191</v>
      </c>
      <c r="M291">
        <f t="shared" si="24"/>
        <v>80.057088159984957</v>
      </c>
      <c r="N291">
        <f>O291*$W$7*$W$8/$U$8</f>
        <v>1.2831282138169376E-3</v>
      </c>
      <c r="O291">
        <f>$W$2*I291/0.409</f>
        <v>2.1991158929614909E+17</v>
      </c>
      <c r="P291">
        <f>N291*$U$9</f>
        <v>3.0281825846079729E-2</v>
      </c>
      <c r="Q291">
        <f>(1-N291)*$U$9</f>
        <v>23.569718174153923</v>
      </c>
      <c r="R291">
        <f>$U$5*10^5*(I291/$U$3)*(F291/(51.9+273))/133</f>
        <v>0.77535204585795059</v>
      </c>
    </row>
    <row r="292" spans="1:18" x14ac:dyDescent="0.35">
      <c r="A292" s="3"/>
      <c r="B292" s="2">
        <v>0.38387731481481485</v>
      </c>
      <c r="C292">
        <v>66.8</v>
      </c>
      <c r="D292">
        <v>22</v>
      </c>
      <c r="E292">
        <f t="shared" si="20"/>
        <v>0.29429075927015891</v>
      </c>
      <c r="F292">
        <f t="shared" si="21"/>
        <v>339.8</v>
      </c>
      <c r="G292" t="s">
        <v>292</v>
      </c>
      <c r="H292">
        <v>85</v>
      </c>
      <c r="I292">
        <f t="shared" si="22"/>
        <v>8.5000000000000006E-2</v>
      </c>
      <c r="J292">
        <f>$U$4*I292*10^(-6)</f>
        <v>9.8600000000000011E-4</v>
      </c>
      <c r="K292">
        <f>J292/($U$7*(D292+273))</f>
        <v>2.4220093343158931E+17</v>
      </c>
      <c r="L292">
        <f t="shared" si="23"/>
        <v>-32.561229160912191</v>
      </c>
      <c r="M292">
        <f t="shared" si="24"/>
        <v>80.057088159984957</v>
      </c>
      <c r="N292">
        <f>O292*$W$7*$W$8/$U$8</f>
        <v>1.2831282138169376E-3</v>
      </c>
      <c r="O292">
        <f>$W$2*I292/0.409</f>
        <v>2.1991158929614909E+17</v>
      </c>
      <c r="P292">
        <f>N292*$U$9</f>
        <v>3.0281825846079729E-2</v>
      </c>
      <c r="Q292">
        <f>(1-N292)*$U$9</f>
        <v>23.569718174153923</v>
      </c>
      <c r="R292">
        <f>$U$5*10^5*(I292/$U$3)*(F292/(51.9+273))/133</f>
        <v>0.77535204585795059</v>
      </c>
    </row>
    <row r="293" spans="1:18" x14ac:dyDescent="0.35">
      <c r="A293" s="3"/>
      <c r="B293" s="2">
        <v>0.38388888888888889</v>
      </c>
      <c r="C293">
        <v>66.8</v>
      </c>
      <c r="D293">
        <v>22</v>
      </c>
      <c r="E293">
        <f t="shared" si="20"/>
        <v>0.29429075927015891</v>
      </c>
      <c r="F293">
        <f t="shared" si="21"/>
        <v>339.8</v>
      </c>
      <c r="G293" t="s">
        <v>293</v>
      </c>
      <c r="H293">
        <v>85</v>
      </c>
      <c r="I293">
        <f t="shared" si="22"/>
        <v>8.5000000000000006E-2</v>
      </c>
      <c r="J293">
        <f>$U$4*I293*10^(-6)</f>
        <v>9.8600000000000011E-4</v>
      </c>
      <c r="K293">
        <f>J293/($U$7*(D293+273))</f>
        <v>2.4220093343158931E+17</v>
      </c>
      <c r="L293">
        <f t="shared" si="23"/>
        <v>-32.561229160912191</v>
      </c>
      <c r="M293">
        <f t="shared" si="24"/>
        <v>80.057088159984957</v>
      </c>
      <c r="N293">
        <f>O293*$W$7*$W$8/$U$8</f>
        <v>1.2831282138169376E-3</v>
      </c>
      <c r="O293">
        <f>$W$2*I293/0.409</f>
        <v>2.1991158929614909E+17</v>
      </c>
      <c r="P293">
        <f>N293*$U$9</f>
        <v>3.0281825846079729E-2</v>
      </c>
      <c r="Q293">
        <f>(1-N293)*$U$9</f>
        <v>23.569718174153923</v>
      </c>
      <c r="R293">
        <f>$U$5*10^5*(I293/$U$3)*(F293/(51.9+273))/133</f>
        <v>0.77535204585795059</v>
      </c>
    </row>
    <row r="294" spans="1:18" x14ac:dyDescent="0.35">
      <c r="A294" s="3"/>
      <c r="B294" s="2">
        <v>0.38390046296296299</v>
      </c>
      <c r="C294">
        <v>66.5</v>
      </c>
      <c r="D294">
        <v>22</v>
      </c>
      <c r="E294">
        <f t="shared" si="20"/>
        <v>0.29455081001472755</v>
      </c>
      <c r="F294">
        <f t="shared" si="21"/>
        <v>339.5</v>
      </c>
      <c r="G294" t="s">
        <v>294</v>
      </c>
      <c r="H294">
        <v>85</v>
      </c>
      <c r="I294">
        <f t="shared" si="22"/>
        <v>8.5000000000000006E-2</v>
      </c>
      <c r="J294">
        <f>$U$4*I294*10^(-6)</f>
        <v>9.8600000000000011E-4</v>
      </c>
      <c r="K294">
        <f>J294/($U$7*(D294+273))</f>
        <v>2.4220093343158931E+17</v>
      </c>
      <c r="L294">
        <f t="shared" si="23"/>
        <v>-32.561229160912191</v>
      </c>
      <c r="M294">
        <f t="shared" si="24"/>
        <v>80.057088159984957</v>
      </c>
      <c r="N294">
        <f>O294*$W$7*$W$8/$U$8</f>
        <v>1.2831282138169376E-3</v>
      </c>
      <c r="O294">
        <f>$W$2*I294/0.409</f>
        <v>2.1991158929614909E+17</v>
      </c>
      <c r="P294">
        <f>N294*$U$9</f>
        <v>3.0281825846079729E-2</v>
      </c>
      <c r="Q294">
        <f>(1-N294)*$U$9</f>
        <v>23.569718174153923</v>
      </c>
      <c r="R294">
        <f>$U$5*10^5*(I294/$U$3)*(F294/(51.9+273))/133</f>
        <v>0.77466750903111903</v>
      </c>
    </row>
    <row r="295" spans="1:18" x14ac:dyDescent="0.35">
      <c r="A295" s="3"/>
      <c r="B295" s="2">
        <v>0.38391203703703702</v>
      </c>
      <c r="C295">
        <v>66.5</v>
      </c>
      <c r="D295">
        <v>22</v>
      </c>
      <c r="E295">
        <f t="shared" si="20"/>
        <v>0.29455081001472755</v>
      </c>
      <c r="F295">
        <f t="shared" si="21"/>
        <v>339.5</v>
      </c>
      <c r="G295" t="s">
        <v>295</v>
      </c>
      <c r="H295">
        <v>85</v>
      </c>
      <c r="I295">
        <f t="shared" si="22"/>
        <v>8.5000000000000006E-2</v>
      </c>
      <c r="J295">
        <f>$U$4*I295*10^(-6)</f>
        <v>9.8600000000000011E-4</v>
      </c>
      <c r="K295">
        <f>J295/($U$7*(D295+273))</f>
        <v>2.4220093343158931E+17</v>
      </c>
      <c r="L295">
        <f t="shared" si="23"/>
        <v>-32.561229160912191</v>
      </c>
      <c r="M295">
        <f t="shared" si="24"/>
        <v>80.057088159984957</v>
      </c>
      <c r="N295">
        <f>O295*$W$7*$W$8/$U$8</f>
        <v>1.2831282138169376E-3</v>
      </c>
      <c r="O295">
        <f>$W$2*I295/0.409</f>
        <v>2.1991158929614909E+17</v>
      </c>
      <c r="P295">
        <f>N295*$U$9</f>
        <v>3.0281825846079729E-2</v>
      </c>
      <c r="Q295">
        <f>(1-N295)*$U$9</f>
        <v>23.569718174153923</v>
      </c>
      <c r="R295">
        <f>$U$5*10^5*(I295/$U$3)*(F295/(51.9+273))/133</f>
        <v>0.77466750903111903</v>
      </c>
    </row>
    <row r="296" spans="1:18" x14ac:dyDescent="0.35">
      <c r="A296" s="3"/>
      <c r="B296" s="2">
        <v>0.38392361111111112</v>
      </c>
      <c r="C296">
        <v>66.5</v>
      </c>
      <c r="D296">
        <v>22</v>
      </c>
      <c r="E296">
        <f t="shared" si="20"/>
        <v>0.29455081001472755</v>
      </c>
      <c r="F296">
        <f t="shared" si="21"/>
        <v>339.5</v>
      </c>
      <c r="G296" t="s">
        <v>296</v>
      </c>
      <c r="H296">
        <v>85</v>
      </c>
      <c r="I296">
        <f t="shared" si="22"/>
        <v>8.5000000000000006E-2</v>
      </c>
      <c r="J296">
        <f>$U$4*I296*10^(-6)</f>
        <v>9.8600000000000011E-4</v>
      </c>
      <c r="K296">
        <f>J296/($U$7*(D296+273))</f>
        <v>2.4220093343158931E+17</v>
      </c>
      <c r="L296">
        <f t="shared" si="23"/>
        <v>-32.561229160912191</v>
      </c>
      <c r="M296">
        <f t="shared" si="24"/>
        <v>80.057088159984957</v>
      </c>
      <c r="N296">
        <f>O296*$W$7*$W$8/$U$8</f>
        <v>1.2831282138169376E-3</v>
      </c>
      <c r="O296">
        <f>$W$2*I296/0.409</f>
        <v>2.1991158929614909E+17</v>
      </c>
      <c r="P296">
        <f>N296*$U$9</f>
        <v>3.0281825846079729E-2</v>
      </c>
      <c r="Q296">
        <f>(1-N296)*$U$9</f>
        <v>23.569718174153923</v>
      </c>
      <c r="R296">
        <f>$U$5*10^5*(I296/$U$3)*(F296/(51.9+273))/133</f>
        <v>0.77466750903111903</v>
      </c>
    </row>
    <row r="297" spans="1:18" x14ac:dyDescent="0.35">
      <c r="A297" s="3"/>
      <c r="B297" s="2">
        <v>0.38393518518518516</v>
      </c>
      <c r="C297">
        <v>66.3</v>
      </c>
      <c r="D297">
        <v>22</v>
      </c>
      <c r="E297">
        <f t="shared" si="20"/>
        <v>0.29472443265546711</v>
      </c>
      <c r="F297">
        <f t="shared" si="21"/>
        <v>339.3</v>
      </c>
      <c r="G297" t="s">
        <v>297</v>
      </c>
      <c r="H297">
        <v>85</v>
      </c>
      <c r="I297">
        <f t="shared" si="22"/>
        <v>8.5000000000000006E-2</v>
      </c>
      <c r="J297">
        <f>$U$4*I297*10^(-6)</f>
        <v>9.8600000000000011E-4</v>
      </c>
      <c r="K297">
        <f>J297/($U$7*(D297+273))</f>
        <v>2.4220093343158931E+17</v>
      </c>
      <c r="L297">
        <f t="shared" si="23"/>
        <v>-32.561229160912191</v>
      </c>
      <c r="M297">
        <f t="shared" si="24"/>
        <v>80.057088159984957</v>
      </c>
      <c r="N297">
        <f>O297*$W$7*$W$8/$U$8</f>
        <v>1.2831282138169376E-3</v>
      </c>
      <c r="O297">
        <f>$W$2*I297/0.409</f>
        <v>2.1991158929614909E+17</v>
      </c>
      <c r="P297">
        <f>N297*$U$9</f>
        <v>3.0281825846079729E-2</v>
      </c>
      <c r="Q297">
        <f>(1-N297)*$U$9</f>
        <v>23.569718174153923</v>
      </c>
      <c r="R297">
        <f>$U$5*10^5*(I297/$U$3)*(F297/(51.9+273))/133</f>
        <v>0.77421115114656458</v>
      </c>
    </row>
    <row r="298" spans="1:18" x14ac:dyDescent="0.35">
      <c r="A298" s="3"/>
      <c r="B298" s="2">
        <v>0.38394675925925931</v>
      </c>
      <c r="C298">
        <v>66.3</v>
      </c>
      <c r="D298">
        <v>22</v>
      </c>
      <c r="E298">
        <f t="shared" si="20"/>
        <v>0.29472443265546711</v>
      </c>
      <c r="F298">
        <f t="shared" si="21"/>
        <v>339.3</v>
      </c>
      <c r="G298" t="s">
        <v>298</v>
      </c>
      <c r="H298">
        <v>85</v>
      </c>
      <c r="I298">
        <f t="shared" si="22"/>
        <v>8.5000000000000006E-2</v>
      </c>
      <c r="J298">
        <f>$U$4*I298*10^(-6)</f>
        <v>9.8600000000000011E-4</v>
      </c>
      <c r="K298">
        <f>J298/($U$7*(D298+273))</f>
        <v>2.4220093343158931E+17</v>
      </c>
      <c r="L298">
        <f t="shared" si="23"/>
        <v>-32.561229160912191</v>
      </c>
      <c r="M298">
        <f t="shared" si="24"/>
        <v>80.057088159984957</v>
      </c>
      <c r="N298">
        <f>O298*$W$7*$W$8/$U$8</f>
        <v>1.2831282138169376E-3</v>
      </c>
      <c r="O298">
        <f>$W$2*I298/0.409</f>
        <v>2.1991158929614909E+17</v>
      </c>
      <c r="P298">
        <f>N298*$U$9</f>
        <v>3.0281825846079729E-2</v>
      </c>
      <c r="Q298">
        <f>(1-N298)*$U$9</f>
        <v>23.569718174153923</v>
      </c>
      <c r="R298">
        <f>$U$5*10^5*(I298/$U$3)*(F298/(51.9+273))/133</f>
        <v>0.77421115114656458</v>
      </c>
    </row>
    <row r="299" spans="1:18" x14ac:dyDescent="0.35">
      <c r="A299" s="3"/>
      <c r="B299" s="2">
        <v>0.38395833333333335</v>
      </c>
      <c r="C299">
        <v>66.3</v>
      </c>
      <c r="D299">
        <v>22</v>
      </c>
      <c r="E299">
        <f t="shared" si="20"/>
        <v>0.29472443265546711</v>
      </c>
      <c r="F299">
        <f t="shared" si="21"/>
        <v>339.3</v>
      </c>
      <c r="G299" t="s">
        <v>299</v>
      </c>
      <c r="H299">
        <v>84</v>
      </c>
      <c r="I299">
        <f t="shared" si="22"/>
        <v>8.4000000000000005E-2</v>
      </c>
      <c r="J299">
        <f>$U$4*I299*10^(-6)</f>
        <v>9.7440000000000005E-4</v>
      </c>
      <c r="K299">
        <f>J299/($U$7*(D299+273))</f>
        <v>2.393515106853353E+17</v>
      </c>
      <c r="L299">
        <f t="shared" si="23"/>
        <v>-32.584898076206194</v>
      </c>
      <c r="M299">
        <f t="shared" si="24"/>
        <v>80.033419244690947</v>
      </c>
      <c r="N299">
        <f>O299*$W$7*$W$8/$U$8</f>
        <v>1.2680325877720323E-3</v>
      </c>
      <c r="O299">
        <f>$W$2*I299/0.409</f>
        <v>2.1732439412795914E+17</v>
      </c>
      <c r="P299">
        <f>N299*$U$9</f>
        <v>2.9925569071419963E-2</v>
      </c>
      <c r="Q299">
        <f>(1-N299)*$U$9</f>
        <v>23.570074430928582</v>
      </c>
      <c r="R299">
        <f>$U$5*10^5*(I299/$U$3)*(F299/(51.9+273))/133</f>
        <v>0.76510278466248716</v>
      </c>
    </row>
    <row r="300" spans="1:18" x14ac:dyDescent="0.35">
      <c r="A300" s="3"/>
      <c r="B300" s="2">
        <v>0.38396990740740744</v>
      </c>
      <c r="C300">
        <v>66</v>
      </c>
      <c r="D300">
        <v>22</v>
      </c>
      <c r="E300">
        <f t="shared" si="20"/>
        <v>0.29498525073746312</v>
      </c>
      <c r="F300">
        <f t="shared" si="21"/>
        <v>339</v>
      </c>
      <c r="G300" t="s">
        <v>300</v>
      </c>
      <c r="H300">
        <v>85</v>
      </c>
      <c r="I300">
        <f t="shared" si="22"/>
        <v>8.5000000000000006E-2</v>
      </c>
      <c r="J300">
        <f>$U$4*I300*10^(-6)</f>
        <v>9.8600000000000011E-4</v>
      </c>
      <c r="K300">
        <f>J300/($U$7*(D300+273))</f>
        <v>2.4220093343158931E+17</v>
      </c>
      <c r="L300">
        <f t="shared" si="23"/>
        <v>-32.561229160912191</v>
      </c>
      <c r="M300">
        <f t="shared" si="24"/>
        <v>80.057088159984957</v>
      </c>
      <c r="N300">
        <f>O300*$W$7*$W$8/$U$8</f>
        <v>1.2831282138169376E-3</v>
      </c>
      <c r="O300">
        <f>$W$2*I300/0.409</f>
        <v>2.1991158929614909E+17</v>
      </c>
      <c r="P300">
        <f>N300*$U$9</f>
        <v>3.0281825846079729E-2</v>
      </c>
      <c r="Q300">
        <f>(1-N300)*$U$9</f>
        <v>23.569718174153923</v>
      </c>
      <c r="R300">
        <f>$U$5*10^5*(I300/$U$3)*(F300/(51.9+273))/133</f>
        <v>0.77352661431973302</v>
      </c>
    </row>
    <row r="301" spans="1:18" x14ac:dyDescent="0.35">
      <c r="A301" s="3"/>
      <c r="B301" s="2">
        <v>0.38398148148148148</v>
      </c>
      <c r="C301">
        <v>66</v>
      </c>
      <c r="D301">
        <v>22</v>
      </c>
      <c r="E301">
        <f t="shared" si="20"/>
        <v>0.29498525073746312</v>
      </c>
      <c r="F301">
        <f t="shared" si="21"/>
        <v>339</v>
      </c>
      <c r="G301" t="s">
        <v>301</v>
      </c>
      <c r="H301">
        <v>84</v>
      </c>
      <c r="I301">
        <f t="shared" si="22"/>
        <v>8.4000000000000005E-2</v>
      </c>
      <c r="J301">
        <f>$U$4*I301*10^(-6)</f>
        <v>9.7440000000000005E-4</v>
      </c>
      <c r="K301">
        <f>J301/($U$7*(D301+273))</f>
        <v>2.393515106853353E+17</v>
      </c>
      <c r="L301">
        <f t="shared" si="23"/>
        <v>-32.584898076206194</v>
      </c>
      <c r="M301">
        <f t="shared" si="24"/>
        <v>80.033419244690947</v>
      </c>
      <c r="N301">
        <f>O301*$W$7*$W$8/$U$8</f>
        <v>1.2680325877720323E-3</v>
      </c>
      <c r="O301">
        <f>$W$2*I301/0.409</f>
        <v>2.1732439412795914E+17</v>
      </c>
      <c r="P301">
        <f>N301*$U$9</f>
        <v>2.9925569071419963E-2</v>
      </c>
      <c r="Q301">
        <f>(1-N301)*$U$9</f>
        <v>23.570074430928582</v>
      </c>
      <c r="R301">
        <f>$U$5*10^5*(I301/$U$3)*(F301/(51.9+273))/133</f>
        <v>0.76442630121008903</v>
      </c>
    </row>
    <row r="302" spans="1:18" x14ac:dyDescent="0.35">
      <c r="A302" s="3"/>
      <c r="B302" s="2">
        <v>0.38399305555555552</v>
      </c>
      <c r="C302">
        <v>66</v>
      </c>
      <c r="D302">
        <v>22</v>
      </c>
      <c r="E302">
        <f t="shared" si="20"/>
        <v>0.29498525073746312</v>
      </c>
      <c r="F302">
        <f t="shared" si="21"/>
        <v>339</v>
      </c>
      <c r="G302" t="s">
        <v>302</v>
      </c>
      <c r="H302">
        <v>84</v>
      </c>
      <c r="I302">
        <f t="shared" si="22"/>
        <v>8.4000000000000005E-2</v>
      </c>
      <c r="J302">
        <f>$U$4*I302*10^(-6)</f>
        <v>9.7440000000000005E-4</v>
      </c>
      <c r="K302">
        <f>J302/($U$7*(D302+273))</f>
        <v>2.393515106853353E+17</v>
      </c>
      <c r="L302">
        <f t="shared" si="23"/>
        <v>-32.584898076206194</v>
      </c>
      <c r="M302">
        <f t="shared" si="24"/>
        <v>80.033419244690947</v>
      </c>
      <c r="N302">
        <f>O302*$W$7*$W$8/$U$8</f>
        <v>1.2680325877720323E-3</v>
      </c>
      <c r="O302">
        <f>$W$2*I302/0.409</f>
        <v>2.1732439412795914E+17</v>
      </c>
      <c r="P302">
        <f>N302*$U$9</f>
        <v>2.9925569071419963E-2</v>
      </c>
      <c r="Q302">
        <f>(1-N302)*$U$9</f>
        <v>23.570074430928582</v>
      </c>
      <c r="R302">
        <f>$U$5*10^5*(I302/$U$3)*(F302/(51.9+273))/133</f>
        <v>0.76442630121008903</v>
      </c>
    </row>
    <row r="303" spans="1:18" x14ac:dyDescent="0.35">
      <c r="A303" s="3"/>
      <c r="B303" s="2">
        <v>0.38400462962962961</v>
      </c>
      <c r="C303">
        <v>65.8</v>
      </c>
      <c r="D303">
        <v>22</v>
      </c>
      <c r="E303">
        <f t="shared" si="20"/>
        <v>0.29515938606847697</v>
      </c>
      <c r="F303">
        <f t="shared" si="21"/>
        <v>338.8</v>
      </c>
      <c r="G303" t="s">
        <v>303</v>
      </c>
      <c r="H303">
        <v>84</v>
      </c>
      <c r="I303">
        <f t="shared" si="22"/>
        <v>8.4000000000000005E-2</v>
      </c>
      <c r="J303">
        <f>$U$4*I303*10^(-6)</f>
        <v>9.7440000000000005E-4</v>
      </c>
      <c r="K303">
        <f>J303/($U$7*(D303+273))</f>
        <v>2.393515106853353E+17</v>
      </c>
      <c r="L303">
        <f t="shared" si="23"/>
        <v>-32.584898076206194</v>
      </c>
      <c r="M303">
        <f t="shared" si="24"/>
        <v>80.033419244690947</v>
      </c>
      <c r="N303">
        <f>O303*$W$7*$W$8/$U$8</f>
        <v>1.2680325877720323E-3</v>
      </c>
      <c r="O303">
        <f>$W$2*I303/0.409</f>
        <v>2.1732439412795914E+17</v>
      </c>
      <c r="P303">
        <f>N303*$U$9</f>
        <v>2.9925569071419963E-2</v>
      </c>
      <c r="Q303">
        <f>(1-N303)*$U$9</f>
        <v>23.570074430928582</v>
      </c>
      <c r="R303">
        <f>$U$5*10^5*(I303/$U$3)*(F303/(51.9+273))/133</f>
        <v>0.76397531224182347</v>
      </c>
    </row>
    <row r="304" spans="1:18" x14ac:dyDescent="0.35">
      <c r="A304" s="3"/>
      <c r="B304" s="2">
        <v>0.38401620370370365</v>
      </c>
      <c r="C304">
        <v>65.8</v>
      </c>
      <c r="D304">
        <v>22</v>
      </c>
      <c r="E304">
        <f t="shared" si="20"/>
        <v>0.29515938606847697</v>
      </c>
      <c r="F304">
        <f t="shared" si="21"/>
        <v>338.8</v>
      </c>
      <c r="G304" t="s">
        <v>304</v>
      </c>
      <c r="H304">
        <v>84</v>
      </c>
      <c r="I304">
        <f t="shared" si="22"/>
        <v>8.4000000000000005E-2</v>
      </c>
      <c r="J304">
        <f>$U$4*I304*10^(-6)</f>
        <v>9.7440000000000005E-4</v>
      </c>
      <c r="K304">
        <f>J304/($U$7*(D304+273))</f>
        <v>2.393515106853353E+17</v>
      </c>
      <c r="L304">
        <f t="shared" si="23"/>
        <v>-32.584898076206194</v>
      </c>
      <c r="M304">
        <f t="shared" si="24"/>
        <v>80.033419244690947</v>
      </c>
      <c r="N304">
        <f>O304*$W$7*$W$8/$U$8</f>
        <v>1.2680325877720323E-3</v>
      </c>
      <c r="O304">
        <f>$W$2*I304/0.409</f>
        <v>2.1732439412795914E+17</v>
      </c>
      <c r="P304">
        <f>N304*$U$9</f>
        <v>2.9925569071419963E-2</v>
      </c>
      <c r="Q304">
        <f>(1-N304)*$U$9</f>
        <v>23.570074430928582</v>
      </c>
      <c r="R304">
        <f>$U$5*10^5*(I304/$U$3)*(F304/(51.9+273))/133</f>
        <v>0.76397531224182347</v>
      </c>
    </row>
    <row r="305" spans="1:18" x14ac:dyDescent="0.35">
      <c r="A305" s="3"/>
      <c r="B305" s="2">
        <v>0.3840277777777778</v>
      </c>
      <c r="C305">
        <v>65.8</v>
      </c>
      <c r="D305">
        <v>22</v>
      </c>
      <c r="E305">
        <f t="shared" si="20"/>
        <v>0.29515938606847697</v>
      </c>
      <c r="F305">
        <f t="shared" si="21"/>
        <v>338.8</v>
      </c>
      <c r="G305" t="s">
        <v>305</v>
      </c>
      <c r="H305">
        <v>84</v>
      </c>
      <c r="I305">
        <f t="shared" si="22"/>
        <v>8.4000000000000005E-2</v>
      </c>
      <c r="J305">
        <f>$U$4*I305*10^(-6)</f>
        <v>9.7440000000000005E-4</v>
      </c>
      <c r="K305">
        <f>J305/($U$7*(D305+273))</f>
        <v>2.393515106853353E+17</v>
      </c>
      <c r="L305">
        <f t="shared" si="23"/>
        <v>-32.584898076206194</v>
      </c>
      <c r="M305">
        <f t="shared" si="24"/>
        <v>80.033419244690947</v>
      </c>
      <c r="N305">
        <f>O305*$W$7*$W$8/$U$8</f>
        <v>1.2680325877720323E-3</v>
      </c>
      <c r="O305">
        <f>$W$2*I305/0.409</f>
        <v>2.1732439412795914E+17</v>
      </c>
      <c r="P305">
        <f>N305*$U$9</f>
        <v>2.9925569071419963E-2</v>
      </c>
      <c r="Q305">
        <f>(1-N305)*$U$9</f>
        <v>23.570074430928582</v>
      </c>
      <c r="R305">
        <f>$U$5*10^5*(I305/$U$3)*(F305/(51.9+273))/133</f>
        <v>0.76397531224182347</v>
      </c>
    </row>
    <row r="306" spans="1:18" x14ac:dyDescent="0.35">
      <c r="A306" s="3"/>
      <c r="B306" s="2">
        <v>0.38403935185185184</v>
      </c>
      <c r="C306">
        <v>65.5</v>
      </c>
      <c r="D306">
        <v>22</v>
      </c>
      <c r="E306">
        <f t="shared" si="20"/>
        <v>0.29542097488921715</v>
      </c>
      <c r="F306">
        <f t="shared" si="21"/>
        <v>338.5</v>
      </c>
      <c r="G306" t="s">
        <v>306</v>
      </c>
      <c r="H306">
        <v>83</v>
      </c>
      <c r="I306">
        <f t="shared" si="22"/>
        <v>8.3000000000000004E-2</v>
      </c>
      <c r="J306">
        <f>$U$4*I306*10^(-6)</f>
        <v>9.6279999999999998E-4</v>
      </c>
      <c r="K306">
        <f>J306/($U$7*(D306+273))</f>
        <v>2.3650208793908128E+17</v>
      </c>
      <c r="L306">
        <f t="shared" si="23"/>
        <v>-32.608850458299628</v>
      </c>
      <c r="M306">
        <f t="shared" si="24"/>
        <v>80.00946686259752</v>
      </c>
      <c r="N306">
        <f>O306*$W$7*$W$8/$U$8</f>
        <v>1.2529369617271273E-3</v>
      </c>
      <c r="O306">
        <f>$W$2*I306/0.409</f>
        <v>2.1473719895976912E+17</v>
      </c>
      <c r="P306">
        <f>N306*$U$9</f>
        <v>2.9569312296760204E-2</v>
      </c>
      <c r="Q306">
        <f>(1-N306)*$U$9</f>
        <v>23.57043068770324</v>
      </c>
      <c r="R306">
        <f>$U$5*10^5*(I306/$U$3)*(F306/(51.9+273))/133</f>
        <v>0.75421193797050334</v>
      </c>
    </row>
    <row r="307" spans="1:18" x14ac:dyDescent="0.35">
      <c r="A307" s="3"/>
      <c r="B307" s="2">
        <v>0.38405092592592593</v>
      </c>
      <c r="C307">
        <v>65.5</v>
      </c>
      <c r="D307">
        <v>22</v>
      </c>
      <c r="E307">
        <f t="shared" si="20"/>
        <v>0.29542097488921715</v>
      </c>
      <c r="F307">
        <f t="shared" si="21"/>
        <v>338.5</v>
      </c>
      <c r="G307" t="s">
        <v>307</v>
      </c>
      <c r="H307">
        <v>83</v>
      </c>
      <c r="I307">
        <f t="shared" si="22"/>
        <v>8.3000000000000004E-2</v>
      </c>
      <c r="J307">
        <f>$U$4*I307*10^(-6)</f>
        <v>9.6279999999999998E-4</v>
      </c>
      <c r="K307">
        <f>J307/($U$7*(D307+273))</f>
        <v>2.3650208793908128E+17</v>
      </c>
      <c r="L307">
        <f t="shared" si="23"/>
        <v>-32.608850458299628</v>
      </c>
      <c r="M307">
        <f t="shared" si="24"/>
        <v>80.00946686259752</v>
      </c>
      <c r="N307">
        <f>O307*$W$7*$W$8/$U$8</f>
        <v>1.2529369617271273E-3</v>
      </c>
      <c r="O307">
        <f>$W$2*I307/0.409</f>
        <v>2.1473719895976912E+17</v>
      </c>
      <c r="P307">
        <f>N307*$U$9</f>
        <v>2.9569312296760204E-2</v>
      </c>
      <c r="Q307">
        <f>(1-N307)*$U$9</f>
        <v>23.57043068770324</v>
      </c>
      <c r="R307">
        <f>$U$5*10^5*(I307/$U$3)*(F307/(51.9+273))/133</f>
        <v>0.75421193797050334</v>
      </c>
    </row>
    <row r="308" spans="1:18" x14ac:dyDescent="0.35">
      <c r="A308" s="3"/>
      <c r="B308" s="2">
        <v>0.38406249999999997</v>
      </c>
      <c r="C308">
        <v>65.5</v>
      </c>
      <c r="D308">
        <v>22</v>
      </c>
      <c r="E308">
        <f t="shared" si="20"/>
        <v>0.29542097488921715</v>
      </c>
      <c r="F308">
        <f t="shared" si="21"/>
        <v>338.5</v>
      </c>
      <c r="G308" t="s">
        <v>308</v>
      </c>
      <c r="H308">
        <v>83</v>
      </c>
      <c r="I308">
        <f t="shared" si="22"/>
        <v>8.3000000000000004E-2</v>
      </c>
      <c r="J308">
        <f>$U$4*I308*10^(-6)</f>
        <v>9.6279999999999998E-4</v>
      </c>
      <c r="K308">
        <f>J308/($U$7*(D308+273))</f>
        <v>2.3650208793908128E+17</v>
      </c>
      <c r="L308">
        <f t="shared" si="23"/>
        <v>-32.608850458299628</v>
      </c>
      <c r="M308">
        <f t="shared" si="24"/>
        <v>80.00946686259752</v>
      </c>
      <c r="N308">
        <f>O308*$W$7*$W$8/$U$8</f>
        <v>1.2529369617271273E-3</v>
      </c>
      <c r="O308">
        <f>$W$2*I308/0.409</f>
        <v>2.1473719895976912E+17</v>
      </c>
      <c r="P308">
        <f>N308*$U$9</f>
        <v>2.9569312296760204E-2</v>
      </c>
      <c r="Q308">
        <f>(1-N308)*$U$9</f>
        <v>23.57043068770324</v>
      </c>
      <c r="R308">
        <f>$U$5*10^5*(I308/$U$3)*(F308/(51.9+273))/133</f>
        <v>0.75421193797050334</v>
      </c>
    </row>
    <row r="309" spans="1:18" x14ac:dyDescent="0.35">
      <c r="A309" s="3"/>
      <c r="B309" s="2">
        <v>0.38407407407407407</v>
      </c>
      <c r="C309">
        <v>65.5</v>
      </c>
      <c r="D309">
        <v>22</v>
      </c>
      <c r="E309">
        <f t="shared" si="20"/>
        <v>0.29542097488921715</v>
      </c>
      <c r="F309">
        <f t="shared" si="21"/>
        <v>338.5</v>
      </c>
      <c r="G309" t="s">
        <v>309</v>
      </c>
      <c r="H309">
        <v>83</v>
      </c>
      <c r="I309">
        <f t="shared" si="22"/>
        <v>8.3000000000000004E-2</v>
      </c>
      <c r="J309">
        <f>$U$4*I309*10^(-6)</f>
        <v>9.6279999999999998E-4</v>
      </c>
      <c r="K309">
        <f>J309/($U$7*(D309+273))</f>
        <v>2.3650208793908128E+17</v>
      </c>
      <c r="L309">
        <f t="shared" si="23"/>
        <v>-32.608850458299628</v>
      </c>
      <c r="M309">
        <f t="shared" si="24"/>
        <v>80.00946686259752</v>
      </c>
      <c r="N309">
        <f>O309*$W$7*$W$8/$U$8</f>
        <v>1.2529369617271273E-3</v>
      </c>
      <c r="O309">
        <f>$W$2*I309/0.409</f>
        <v>2.1473719895976912E+17</v>
      </c>
      <c r="P309">
        <f>N309*$U$9</f>
        <v>2.9569312296760204E-2</v>
      </c>
      <c r="Q309">
        <f>(1-N309)*$U$9</f>
        <v>23.57043068770324</v>
      </c>
      <c r="R309">
        <f>$U$5*10^5*(I309/$U$3)*(F309/(51.9+273))/133</f>
        <v>0.75421193797050334</v>
      </c>
    </row>
    <row r="310" spans="1:18" x14ac:dyDescent="0.35">
      <c r="A310" s="3"/>
      <c r="B310" s="2">
        <v>0.38408564814814811</v>
      </c>
      <c r="C310">
        <v>65.2</v>
      </c>
      <c r="D310">
        <v>22</v>
      </c>
      <c r="E310">
        <f t="shared" si="20"/>
        <v>0.29568302779420463</v>
      </c>
      <c r="F310">
        <f t="shared" si="21"/>
        <v>338.2</v>
      </c>
      <c r="G310" t="s">
        <v>310</v>
      </c>
      <c r="H310">
        <v>82</v>
      </c>
      <c r="I310">
        <f t="shared" si="22"/>
        <v>8.2000000000000003E-2</v>
      </c>
      <c r="J310">
        <f>$U$4*I310*10^(-6)</f>
        <v>9.5120000000000003E-4</v>
      </c>
      <c r="K310">
        <f>J310/($U$7*(D310+273))</f>
        <v>2.336526651928273E+17</v>
      </c>
      <c r="L310">
        <f t="shared" si="23"/>
        <v>-32.633093179364316</v>
      </c>
      <c r="M310">
        <f t="shared" si="24"/>
        <v>79.985224141532825</v>
      </c>
      <c r="N310">
        <f>O310*$W$7*$W$8/$U$8</f>
        <v>1.2378413356822222E-3</v>
      </c>
      <c r="O310">
        <f>$W$2*I310/0.409</f>
        <v>2.1215000379157914E+17</v>
      </c>
      <c r="P310">
        <f>N310*$U$9</f>
        <v>2.9213055522100444E-2</v>
      </c>
      <c r="Q310">
        <f>(1-N310)*$U$9</f>
        <v>23.570786944477899</v>
      </c>
      <c r="R310">
        <f>$U$5*10^5*(I310/$U$3)*(F310/(51.9+273))/133</f>
        <v>0.74446467044804987</v>
      </c>
    </row>
    <row r="311" spans="1:18" x14ac:dyDescent="0.35">
      <c r="A311" s="3"/>
      <c r="B311" s="2">
        <v>0.38409722222222226</v>
      </c>
      <c r="C311">
        <v>65.2</v>
      </c>
      <c r="D311">
        <v>22</v>
      </c>
      <c r="E311">
        <f t="shared" si="20"/>
        <v>0.29568302779420463</v>
      </c>
      <c r="F311">
        <f t="shared" si="21"/>
        <v>338.2</v>
      </c>
      <c r="G311" t="s">
        <v>311</v>
      </c>
      <c r="H311">
        <v>83</v>
      </c>
      <c r="I311">
        <f t="shared" si="22"/>
        <v>8.3000000000000004E-2</v>
      </c>
      <c r="J311">
        <f>$U$4*I311*10^(-6)</f>
        <v>9.6279999999999998E-4</v>
      </c>
      <c r="K311">
        <f>J311/($U$7*(D311+273))</f>
        <v>2.3650208793908128E+17</v>
      </c>
      <c r="L311">
        <f t="shared" si="23"/>
        <v>-32.608850458299628</v>
      </c>
      <c r="M311">
        <f t="shared" si="24"/>
        <v>80.00946686259752</v>
      </c>
      <c r="N311">
        <f>O311*$W$7*$W$8/$U$8</f>
        <v>1.2529369617271273E-3</v>
      </c>
      <c r="O311">
        <f>$W$2*I311/0.409</f>
        <v>2.1473719895976912E+17</v>
      </c>
      <c r="P311">
        <f>N311*$U$9</f>
        <v>2.9569312296760204E-2</v>
      </c>
      <c r="Q311">
        <f>(1-N311)*$U$9</f>
        <v>23.57043068770324</v>
      </c>
      <c r="R311">
        <f>$U$5*10^5*(I311/$U$3)*(F311/(51.9+273))/133</f>
        <v>0.75354350789253843</v>
      </c>
    </row>
    <row r="312" spans="1:18" x14ac:dyDescent="0.35">
      <c r="A312" s="3"/>
      <c r="B312" s="2">
        <v>0.3841087962962963</v>
      </c>
      <c r="C312">
        <v>65.2</v>
      </c>
      <c r="D312">
        <v>22</v>
      </c>
      <c r="E312">
        <f t="shared" si="20"/>
        <v>0.29568302779420463</v>
      </c>
      <c r="F312">
        <f t="shared" si="21"/>
        <v>338.2</v>
      </c>
      <c r="G312" t="s">
        <v>312</v>
      </c>
      <c r="H312">
        <v>83</v>
      </c>
      <c r="I312">
        <f t="shared" si="22"/>
        <v>8.3000000000000004E-2</v>
      </c>
      <c r="J312">
        <f>$U$4*I312*10^(-6)</f>
        <v>9.6279999999999998E-4</v>
      </c>
      <c r="K312">
        <f>J312/($U$7*(D312+273))</f>
        <v>2.3650208793908128E+17</v>
      </c>
      <c r="L312">
        <f t="shared" si="23"/>
        <v>-32.608850458299628</v>
      </c>
      <c r="M312">
        <f t="shared" si="24"/>
        <v>80.00946686259752</v>
      </c>
      <c r="N312">
        <f>O312*$W$7*$W$8/$U$8</f>
        <v>1.2529369617271273E-3</v>
      </c>
      <c r="O312">
        <f>$W$2*I312/0.409</f>
        <v>2.1473719895976912E+17</v>
      </c>
      <c r="P312">
        <f>N312*$U$9</f>
        <v>2.9569312296760204E-2</v>
      </c>
      <c r="Q312">
        <f>(1-N312)*$U$9</f>
        <v>23.57043068770324</v>
      </c>
      <c r="R312">
        <f>$U$5*10^5*(I312/$U$3)*(F312/(51.9+273))/133</f>
        <v>0.75354350789253843</v>
      </c>
    </row>
    <row r="313" spans="1:18" x14ac:dyDescent="0.35">
      <c r="A313" s="3"/>
      <c r="B313" s="2">
        <v>0.38412037037037039</v>
      </c>
      <c r="C313">
        <v>64.900000000000006</v>
      </c>
      <c r="D313">
        <v>22</v>
      </c>
      <c r="E313">
        <f t="shared" si="20"/>
        <v>0.29594554601953244</v>
      </c>
      <c r="F313">
        <f t="shared" si="21"/>
        <v>337.9</v>
      </c>
      <c r="G313" t="s">
        <v>313</v>
      </c>
      <c r="H313">
        <v>83</v>
      </c>
      <c r="I313">
        <f t="shared" si="22"/>
        <v>8.3000000000000004E-2</v>
      </c>
      <c r="J313">
        <f>$U$4*I313*10^(-6)</f>
        <v>9.6279999999999998E-4</v>
      </c>
      <c r="K313">
        <f>J313/($U$7*(D313+273))</f>
        <v>2.3650208793908128E+17</v>
      </c>
      <c r="L313">
        <f t="shared" si="23"/>
        <v>-32.608850458299628</v>
      </c>
      <c r="M313">
        <f t="shared" si="24"/>
        <v>80.00946686259752</v>
      </c>
      <c r="N313">
        <f>O313*$W$7*$W$8/$U$8</f>
        <v>1.2529369617271273E-3</v>
      </c>
      <c r="O313">
        <f>$W$2*I313/0.409</f>
        <v>2.1473719895976912E+17</v>
      </c>
      <c r="P313">
        <f>N313*$U$9</f>
        <v>2.9569312296760204E-2</v>
      </c>
      <c r="Q313">
        <f>(1-N313)*$U$9</f>
        <v>23.57043068770324</v>
      </c>
      <c r="R313">
        <f>$U$5*10^5*(I313/$U$3)*(F313/(51.9+273))/133</f>
        <v>0.75287507781457341</v>
      </c>
    </row>
    <row r="314" spans="1:18" x14ac:dyDescent="0.35">
      <c r="A314" s="3"/>
      <c r="B314" s="2">
        <v>0.38413194444444443</v>
      </c>
      <c r="C314">
        <v>64.900000000000006</v>
      </c>
      <c r="D314">
        <v>22</v>
      </c>
      <c r="E314">
        <f t="shared" si="20"/>
        <v>0.29594554601953244</v>
      </c>
      <c r="F314">
        <f t="shared" si="21"/>
        <v>337.9</v>
      </c>
      <c r="G314" t="s">
        <v>314</v>
      </c>
      <c r="H314">
        <v>83</v>
      </c>
      <c r="I314">
        <f t="shared" si="22"/>
        <v>8.3000000000000004E-2</v>
      </c>
      <c r="J314">
        <f>$U$4*I314*10^(-6)</f>
        <v>9.6279999999999998E-4</v>
      </c>
      <c r="K314">
        <f>J314/($U$7*(D314+273))</f>
        <v>2.3650208793908128E+17</v>
      </c>
      <c r="L314">
        <f t="shared" si="23"/>
        <v>-32.608850458299628</v>
      </c>
      <c r="M314">
        <f t="shared" si="24"/>
        <v>80.00946686259752</v>
      </c>
      <c r="N314">
        <f>O314*$W$7*$W$8/$U$8</f>
        <v>1.2529369617271273E-3</v>
      </c>
      <c r="O314">
        <f>$W$2*I314/0.409</f>
        <v>2.1473719895976912E+17</v>
      </c>
      <c r="P314">
        <f>N314*$U$9</f>
        <v>2.9569312296760204E-2</v>
      </c>
      <c r="Q314">
        <f>(1-N314)*$U$9</f>
        <v>23.57043068770324</v>
      </c>
      <c r="R314">
        <f>$U$5*10^5*(I314/$U$3)*(F314/(51.9+273))/133</f>
        <v>0.75287507781457341</v>
      </c>
    </row>
    <row r="315" spans="1:18" x14ac:dyDescent="0.35">
      <c r="A315" s="3"/>
      <c r="B315" s="2">
        <v>0.38414351851851852</v>
      </c>
      <c r="C315">
        <v>64.900000000000006</v>
      </c>
      <c r="D315">
        <v>22</v>
      </c>
      <c r="E315">
        <f t="shared" si="20"/>
        <v>0.29594554601953244</v>
      </c>
      <c r="F315">
        <f t="shared" si="21"/>
        <v>337.9</v>
      </c>
      <c r="G315" t="s">
        <v>315</v>
      </c>
      <c r="H315">
        <v>83</v>
      </c>
      <c r="I315">
        <f t="shared" si="22"/>
        <v>8.3000000000000004E-2</v>
      </c>
      <c r="J315">
        <f>$U$4*I315*10^(-6)</f>
        <v>9.6279999999999998E-4</v>
      </c>
      <c r="K315">
        <f>J315/($U$7*(D315+273))</f>
        <v>2.3650208793908128E+17</v>
      </c>
      <c r="L315">
        <f t="shared" si="23"/>
        <v>-32.608850458299628</v>
      </c>
      <c r="M315">
        <f t="shared" si="24"/>
        <v>80.00946686259752</v>
      </c>
      <c r="N315">
        <f>O315*$W$7*$W$8/$U$8</f>
        <v>1.2529369617271273E-3</v>
      </c>
      <c r="O315">
        <f>$W$2*I315/0.409</f>
        <v>2.1473719895976912E+17</v>
      </c>
      <c r="P315">
        <f>N315*$U$9</f>
        <v>2.9569312296760204E-2</v>
      </c>
      <c r="Q315">
        <f>(1-N315)*$U$9</f>
        <v>23.57043068770324</v>
      </c>
      <c r="R315">
        <f>$U$5*10^5*(I315/$U$3)*(F315/(51.9+273))/133</f>
        <v>0.75287507781457341</v>
      </c>
    </row>
    <row r="316" spans="1:18" x14ac:dyDescent="0.35">
      <c r="A316" s="3"/>
      <c r="B316" s="2">
        <v>0.38415509259259256</v>
      </c>
      <c r="C316">
        <v>64.599999999999994</v>
      </c>
      <c r="D316">
        <v>22</v>
      </c>
      <c r="E316">
        <f t="shared" si="20"/>
        <v>0.29620853080568721</v>
      </c>
      <c r="F316">
        <f t="shared" si="21"/>
        <v>337.6</v>
      </c>
      <c r="G316" t="s">
        <v>316</v>
      </c>
      <c r="H316">
        <v>83</v>
      </c>
      <c r="I316">
        <f t="shared" si="22"/>
        <v>8.3000000000000004E-2</v>
      </c>
      <c r="J316">
        <f>$U$4*I316*10^(-6)</f>
        <v>9.6279999999999998E-4</v>
      </c>
      <c r="K316">
        <f>J316/($U$7*(D316+273))</f>
        <v>2.3650208793908128E+17</v>
      </c>
      <c r="L316">
        <f t="shared" si="23"/>
        <v>-32.608850458299628</v>
      </c>
      <c r="M316">
        <f t="shared" si="24"/>
        <v>80.00946686259752</v>
      </c>
      <c r="N316">
        <f>O316*$W$7*$W$8/$U$8</f>
        <v>1.2529369617271273E-3</v>
      </c>
      <c r="O316">
        <f>$W$2*I316/0.409</f>
        <v>2.1473719895976912E+17</v>
      </c>
      <c r="P316">
        <f>N316*$U$9</f>
        <v>2.9569312296760204E-2</v>
      </c>
      <c r="Q316">
        <f>(1-N316)*$U$9</f>
        <v>23.57043068770324</v>
      </c>
      <c r="R316">
        <f>$U$5*10^5*(I316/$U$3)*(F316/(51.9+273))/133</f>
        <v>0.75220664773660839</v>
      </c>
    </row>
    <row r="317" spans="1:18" x14ac:dyDescent="0.35">
      <c r="A317" s="3"/>
      <c r="B317" s="2">
        <v>0.38416666666666671</v>
      </c>
      <c r="C317">
        <v>64.599999999999994</v>
      </c>
      <c r="D317">
        <v>22</v>
      </c>
      <c r="E317">
        <f t="shared" si="20"/>
        <v>0.29620853080568721</v>
      </c>
      <c r="F317">
        <f t="shared" si="21"/>
        <v>337.6</v>
      </c>
      <c r="G317" t="s">
        <v>317</v>
      </c>
      <c r="H317">
        <v>82</v>
      </c>
      <c r="I317">
        <f t="shared" si="22"/>
        <v>8.2000000000000003E-2</v>
      </c>
      <c r="J317">
        <f>$U$4*I317*10^(-6)</f>
        <v>9.5120000000000003E-4</v>
      </c>
      <c r="K317">
        <f>J317/($U$7*(D317+273))</f>
        <v>2.336526651928273E+17</v>
      </c>
      <c r="L317">
        <f t="shared" si="23"/>
        <v>-32.633093179364316</v>
      </c>
      <c r="M317">
        <f t="shared" si="24"/>
        <v>79.985224141532825</v>
      </c>
      <c r="N317">
        <f>O317*$W$7*$W$8/$U$8</f>
        <v>1.2378413356822222E-3</v>
      </c>
      <c r="O317">
        <f>$W$2*I317/0.409</f>
        <v>2.1215000379157914E+17</v>
      </c>
      <c r="P317">
        <f>N317*$U$9</f>
        <v>2.9213055522100444E-2</v>
      </c>
      <c r="Q317">
        <f>(1-N317)*$U$9</f>
        <v>23.570786944477899</v>
      </c>
      <c r="R317">
        <f>$U$5*10^5*(I317/$U$3)*(F317/(51.9+273))/133</f>
        <v>0.74314391704098648</v>
      </c>
    </row>
    <row r="318" spans="1:18" x14ac:dyDescent="0.35">
      <c r="A318" s="3"/>
      <c r="B318" s="2">
        <v>0.38417824074074075</v>
      </c>
      <c r="C318">
        <v>64.599999999999994</v>
      </c>
      <c r="D318">
        <v>22</v>
      </c>
      <c r="E318">
        <f t="shared" si="20"/>
        <v>0.29620853080568721</v>
      </c>
      <c r="F318">
        <f t="shared" si="21"/>
        <v>337.6</v>
      </c>
      <c r="G318" t="s">
        <v>318</v>
      </c>
      <c r="H318">
        <v>83</v>
      </c>
      <c r="I318">
        <f t="shared" si="22"/>
        <v>8.3000000000000004E-2</v>
      </c>
      <c r="J318">
        <f>$U$4*I318*10^(-6)</f>
        <v>9.6279999999999998E-4</v>
      </c>
      <c r="K318">
        <f>J318/($U$7*(D318+273))</f>
        <v>2.3650208793908128E+17</v>
      </c>
      <c r="L318">
        <f t="shared" si="23"/>
        <v>-32.608850458299628</v>
      </c>
      <c r="M318">
        <f t="shared" si="24"/>
        <v>80.00946686259752</v>
      </c>
      <c r="N318">
        <f>O318*$W$7*$W$8/$U$8</f>
        <v>1.2529369617271273E-3</v>
      </c>
      <c r="O318">
        <f>$W$2*I318/0.409</f>
        <v>2.1473719895976912E+17</v>
      </c>
      <c r="P318">
        <f>N318*$U$9</f>
        <v>2.9569312296760204E-2</v>
      </c>
      <c r="Q318">
        <f>(1-N318)*$U$9</f>
        <v>23.57043068770324</v>
      </c>
      <c r="R318">
        <f>$U$5*10^5*(I318/$U$3)*(F318/(51.9+273))/133</f>
        <v>0.75220664773660839</v>
      </c>
    </row>
    <row r="319" spans="1:18" x14ac:dyDescent="0.35">
      <c r="A319" s="3"/>
      <c r="B319" s="2">
        <v>0.38418981481481485</v>
      </c>
      <c r="C319">
        <v>64.400000000000006</v>
      </c>
      <c r="D319">
        <v>22</v>
      </c>
      <c r="E319">
        <f t="shared" si="20"/>
        <v>0.29638411381149971</v>
      </c>
      <c r="F319">
        <f t="shared" si="21"/>
        <v>337.4</v>
      </c>
      <c r="G319" t="s">
        <v>319</v>
      </c>
      <c r="H319">
        <v>82</v>
      </c>
      <c r="I319">
        <f t="shared" si="22"/>
        <v>8.2000000000000003E-2</v>
      </c>
      <c r="J319">
        <f>$U$4*I319*10^(-6)</f>
        <v>9.5120000000000003E-4</v>
      </c>
      <c r="K319">
        <f>J319/($U$7*(D319+273))</f>
        <v>2.336526651928273E+17</v>
      </c>
      <c r="L319">
        <f t="shared" si="23"/>
        <v>-32.633093179364316</v>
      </c>
      <c r="M319">
        <f t="shared" si="24"/>
        <v>79.985224141532825</v>
      </c>
      <c r="N319">
        <f>O319*$W$7*$W$8/$U$8</f>
        <v>1.2378413356822222E-3</v>
      </c>
      <c r="O319">
        <f>$W$2*I319/0.409</f>
        <v>2.1215000379157914E+17</v>
      </c>
      <c r="P319">
        <f>N319*$U$9</f>
        <v>2.9213055522100444E-2</v>
      </c>
      <c r="Q319">
        <f>(1-N319)*$U$9</f>
        <v>23.570786944477899</v>
      </c>
      <c r="R319">
        <f>$U$5*10^5*(I319/$U$3)*(F319/(51.9+273))/133</f>
        <v>0.74270366590529879</v>
      </c>
    </row>
    <row r="320" spans="1:18" x14ac:dyDescent="0.35">
      <c r="A320" s="3"/>
      <c r="B320" s="2">
        <v>0.38420138888888888</v>
      </c>
      <c r="C320">
        <v>64.400000000000006</v>
      </c>
      <c r="D320">
        <v>22</v>
      </c>
      <c r="E320">
        <f t="shared" si="20"/>
        <v>0.29638411381149971</v>
      </c>
      <c r="F320">
        <f t="shared" si="21"/>
        <v>337.4</v>
      </c>
      <c r="G320" t="s">
        <v>320</v>
      </c>
      <c r="H320">
        <v>82</v>
      </c>
      <c r="I320">
        <f t="shared" si="22"/>
        <v>8.2000000000000003E-2</v>
      </c>
      <c r="J320">
        <f>$U$4*I320*10^(-6)</f>
        <v>9.5120000000000003E-4</v>
      </c>
      <c r="K320">
        <f>J320/($U$7*(D320+273))</f>
        <v>2.336526651928273E+17</v>
      </c>
      <c r="L320">
        <f t="shared" si="23"/>
        <v>-32.633093179364316</v>
      </c>
      <c r="M320">
        <f t="shared" si="24"/>
        <v>79.985224141532825</v>
      </c>
      <c r="N320">
        <f>O320*$W$7*$W$8/$U$8</f>
        <v>1.2378413356822222E-3</v>
      </c>
      <c r="O320">
        <f>$W$2*I320/0.409</f>
        <v>2.1215000379157914E+17</v>
      </c>
      <c r="P320">
        <f>N320*$U$9</f>
        <v>2.9213055522100444E-2</v>
      </c>
      <c r="Q320">
        <f>(1-N320)*$U$9</f>
        <v>23.570786944477899</v>
      </c>
      <c r="R320">
        <f>$U$5*10^5*(I320/$U$3)*(F320/(51.9+273))/133</f>
        <v>0.74270366590529879</v>
      </c>
    </row>
    <row r="321" spans="1:18" x14ac:dyDescent="0.35">
      <c r="A321" s="3"/>
      <c r="B321" s="2">
        <v>0.38421296296296298</v>
      </c>
      <c r="C321">
        <v>64.400000000000006</v>
      </c>
      <c r="D321">
        <v>22</v>
      </c>
      <c r="E321">
        <f t="shared" si="20"/>
        <v>0.29638411381149971</v>
      </c>
      <c r="F321">
        <f t="shared" si="21"/>
        <v>337.4</v>
      </c>
      <c r="G321" t="s">
        <v>321</v>
      </c>
      <c r="H321">
        <v>82</v>
      </c>
      <c r="I321">
        <f t="shared" si="22"/>
        <v>8.2000000000000003E-2</v>
      </c>
      <c r="J321">
        <f>$U$4*I321*10^(-6)</f>
        <v>9.5120000000000003E-4</v>
      </c>
      <c r="K321">
        <f>J321/($U$7*(D321+273))</f>
        <v>2.336526651928273E+17</v>
      </c>
      <c r="L321">
        <f t="shared" si="23"/>
        <v>-32.633093179364316</v>
      </c>
      <c r="M321">
        <f t="shared" si="24"/>
        <v>79.985224141532825</v>
      </c>
      <c r="N321">
        <f>O321*$W$7*$W$8/$U$8</f>
        <v>1.2378413356822222E-3</v>
      </c>
      <c r="O321">
        <f>$W$2*I321/0.409</f>
        <v>2.1215000379157914E+17</v>
      </c>
      <c r="P321">
        <f>N321*$U$9</f>
        <v>2.9213055522100444E-2</v>
      </c>
      <c r="Q321">
        <f>(1-N321)*$U$9</f>
        <v>23.570786944477899</v>
      </c>
      <c r="R321">
        <f>$U$5*10^5*(I321/$U$3)*(F321/(51.9+273))/133</f>
        <v>0.74270366590529879</v>
      </c>
    </row>
    <row r="322" spans="1:18" x14ac:dyDescent="0.35">
      <c r="A322" s="3"/>
      <c r="B322" s="2">
        <v>0.38422453703703702</v>
      </c>
      <c r="C322">
        <v>64.099999999999994</v>
      </c>
      <c r="D322">
        <v>22</v>
      </c>
      <c r="E322">
        <f t="shared" si="20"/>
        <v>0.29664787896766537</v>
      </c>
      <c r="F322">
        <f t="shared" si="21"/>
        <v>337.1</v>
      </c>
      <c r="G322" t="s">
        <v>322</v>
      </c>
      <c r="H322">
        <v>82</v>
      </c>
      <c r="I322">
        <f t="shared" si="22"/>
        <v>8.2000000000000003E-2</v>
      </c>
      <c r="J322">
        <f>$U$4*I322*10^(-6)</f>
        <v>9.5120000000000003E-4</v>
      </c>
      <c r="K322">
        <f>J322/($U$7*(D322+273))</f>
        <v>2.336526651928273E+17</v>
      </c>
      <c r="L322">
        <f t="shared" si="23"/>
        <v>-32.633093179364316</v>
      </c>
      <c r="M322">
        <f t="shared" si="24"/>
        <v>79.985224141532825</v>
      </c>
      <c r="N322">
        <f>O322*$W$7*$W$8/$U$8</f>
        <v>1.2378413356822222E-3</v>
      </c>
      <c r="O322">
        <f>$W$2*I322/0.409</f>
        <v>2.1215000379157914E+17</v>
      </c>
      <c r="P322">
        <f>N322*$U$9</f>
        <v>2.9213055522100444E-2</v>
      </c>
      <c r="Q322">
        <f>(1-N322)*$U$9</f>
        <v>23.570786944477899</v>
      </c>
      <c r="R322">
        <f>$U$5*10^5*(I322/$U$3)*(F322/(51.9+273))/133</f>
        <v>0.7420432892017671</v>
      </c>
    </row>
    <row r="323" spans="1:18" x14ac:dyDescent="0.35">
      <c r="A323" s="3"/>
      <c r="B323" s="2">
        <v>0.38423611111111117</v>
      </c>
      <c r="C323">
        <v>64.099999999999994</v>
      </c>
      <c r="D323">
        <v>22</v>
      </c>
      <c r="E323">
        <f t="shared" ref="E323:E386" si="25">100/(C323+273)</f>
        <v>0.29664787896766537</v>
      </c>
      <c r="F323">
        <f t="shared" ref="F323:F386" si="26">C323+273</f>
        <v>337.1</v>
      </c>
      <c r="G323" t="s">
        <v>323</v>
      </c>
      <c r="H323">
        <v>81</v>
      </c>
      <c r="I323">
        <f t="shared" ref="I323:I386" si="27">H323/1000</f>
        <v>8.1000000000000003E-2</v>
      </c>
      <c r="J323">
        <f>$U$4*I323*10^(-6)</f>
        <v>9.3959999999999996E-4</v>
      </c>
      <c r="K323">
        <f>J323/($U$7*(D323+273))</f>
        <v>2.3080324244657328E+17</v>
      </c>
      <c r="L323">
        <f t="shared" ref="L323:L386" si="28">2*LN(I323*10^(-6))</f>
        <v>-32.657633364547948</v>
      </c>
      <c r="M323">
        <f t="shared" si="24"/>
        <v>79.9606839563492</v>
      </c>
      <c r="N323">
        <f>O323*$W$7*$W$8/$U$8</f>
        <v>1.2227457096373169E-3</v>
      </c>
      <c r="O323">
        <f>$W$2*I323/0.409</f>
        <v>2.0956280862338915E+17</v>
      </c>
      <c r="P323">
        <f>N323*$U$9</f>
        <v>2.8856798747440682E-2</v>
      </c>
      <c r="Q323">
        <f>(1-N323)*$U$9</f>
        <v>23.571143201252561</v>
      </c>
      <c r="R323">
        <f>$U$5*10^5*(I323/$U$3)*(F323/(51.9+273))/133</f>
        <v>0.73299398079686751</v>
      </c>
    </row>
    <row r="324" spans="1:18" x14ac:dyDescent="0.35">
      <c r="A324" s="3"/>
      <c r="B324" s="2">
        <v>0.38424768518518521</v>
      </c>
      <c r="C324">
        <v>64.099999999999994</v>
      </c>
      <c r="D324">
        <v>22</v>
      </c>
      <c r="E324">
        <f t="shared" si="25"/>
        <v>0.29664787896766537</v>
      </c>
      <c r="F324">
        <f t="shared" si="26"/>
        <v>337.1</v>
      </c>
      <c r="G324" t="s">
        <v>324</v>
      </c>
      <c r="H324">
        <v>81</v>
      </c>
      <c r="I324">
        <f t="shared" si="27"/>
        <v>8.1000000000000003E-2</v>
      </c>
      <c r="J324">
        <f>$U$4*I324*10^(-6)</f>
        <v>9.3959999999999996E-4</v>
      </c>
      <c r="K324">
        <f>J324/($U$7*(D324+273))</f>
        <v>2.3080324244657328E+17</v>
      </c>
      <c r="L324">
        <f t="shared" si="28"/>
        <v>-32.657633364547948</v>
      </c>
      <c r="M324">
        <f t="shared" ref="M324:M387" si="29">2*LN(K324)</f>
        <v>79.9606839563492</v>
      </c>
      <c r="N324">
        <f>O324*$W$7*$W$8/$U$8</f>
        <v>1.2227457096373169E-3</v>
      </c>
      <c r="O324">
        <f>$W$2*I324/0.409</f>
        <v>2.0956280862338915E+17</v>
      </c>
      <c r="P324">
        <f>N324*$U$9</f>
        <v>2.8856798747440682E-2</v>
      </c>
      <c r="Q324">
        <f>(1-N324)*$U$9</f>
        <v>23.571143201252561</v>
      </c>
      <c r="R324">
        <f>$U$5*10^5*(I324/$U$3)*(F324/(51.9+273))/133</f>
        <v>0.73299398079686751</v>
      </c>
    </row>
    <row r="325" spans="1:18" x14ac:dyDescent="0.35">
      <c r="A325" s="3"/>
      <c r="B325" s="2">
        <v>0.38425925925925924</v>
      </c>
      <c r="C325">
        <v>64.099999999999994</v>
      </c>
      <c r="D325">
        <v>22</v>
      </c>
      <c r="E325">
        <f t="shared" si="25"/>
        <v>0.29664787896766537</v>
      </c>
      <c r="F325">
        <f t="shared" si="26"/>
        <v>337.1</v>
      </c>
      <c r="G325" t="s">
        <v>325</v>
      </c>
      <c r="H325">
        <v>81</v>
      </c>
      <c r="I325">
        <f t="shared" si="27"/>
        <v>8.1000000000000003E-2</v>
      </c>
      <c r="J325">
        <f>$U$4*I325*10^(-6)</f>
        <v>9.3959999999999996E-4</v>
      </c>
      <c r="K325">
        <f>J325/($U$7*(D325+273))</f>
        <v>2.3080324244657328E+17</v>
      </c>
      <c r="L325">
        <f t="shared" si="28"/>
        <v>-32.657633364547948</v>
      </c>
      <c r="M325">
        <f t="shared" si="29"/>
        <v>79.9606839563492</v>
      </c>
      <c r="N325">
        <f>O325*$W$7*$W$8/$U$8</f>
        <v>1.2227457096373169E-3</v>
      </c>
      <c r="O325">
        <f>$W$2*I325/0.409</f>
        <v>2.0956280862338915E+17</v>
      </c>
      <c r="P325">
        <f>N325*$U$9</f>
        <v>2.8856798747440682E-2</v>
      </c>
      <c r="Q325">
        <f>(1-N325)*$U$9</f>
        <v>23.571143201252561</v>
      </c>
      <c r="R325">
        <f>$U$5*10^5*(I325/$U$3)*(F325/(51.9+273))/133</f>
        <v>0.73299398079686751</v>
      </c>
    </row>
    <row r="326" spans="1:18" x14ac:dyDescent="0.35">
      <c r="A326" s="3"/>
      <c r="B326" s="2">
        <v>0.38427083333333334</v>
      </c>
      <c r="C326">
        <v>63.9</v>
      </c>
      <c r="D326">
        <v>22</v>
      </c>
      <c r="E326">
        <f t="shared" si="25"/>
        <v>0.29682398337785693</v>
      </c>
      <c r="F326">
        <f t="shared" si="26"/>
        <v>336.9</v>
      </c>
      <c r="G326" t="s">
        <v>326</v>
      </c>
      <c r="H326">
        <v>81</v>
      </c>
      <c r="I326">
        <f t="shared" si="27"/>
        <v>8.1000000000000003E-2</v>
      </c>
      <c r="J326">
        <f>$U$4*I326*10^(-6)</f>
        <v>9.3959999999999996E-4</v>
      </c>
      <c r="K326">
        <f>J326/($U$7*(D326+273))</f>
        <v>2.3080324244657328E+17</v>
      </c>
      <c r="L326">
        <f t="shared" si="28"/>
        <v>-32.657633364547948</v>
      </c>
      <c r="M326">
        <f t="shared" si="29"/>
        <v>79.9606839563492</v>
      </c>
      <c r="N326">
        <f>O326*$W$7*$W$8/$U$8</f>
        <v>1.2227457096373169E-3</v>
      </c>
      <c r="O326">
        <f>$W$2*I326/0.409</f>
        <v>2.0956280862338915E+17</v>
      </c>
      <c r="P326">
        <f>N326*$U$9</f>
        <v>2.8856798747440682E-2</v>
      </c>
      <c r="Q326">
        <f>(1-N326)*$U$9</f>
        <v>23.571143201252561</v>
      </c>
      <c r="R326">
        <f>$U$5*10^5*(I326/$U$3)*(F326/(51.9+273))/133</f>
        <v>0.73255909857746859</v>
      </c>
    </row>
    <row r="327" spans="1:18" x14ac:dyDescent="0.35">
      <c r="A327" s="3"/>
      <c r="B327" s="2">
        <v>0.38428240740740738</v>
      </c>
      <c r="C327">
        <v>63.9</v>
      </c>
      <c r="D327">
        <v>22</v>
      </c>
      <c r="E327">
        <f t="shared" si="25"/>
        <v>0.29682398337785693</v>
      </c>
      <c r="F327">
        <f t="shared" si="26"/>
        <v>336.9</v>
      </c>
      <c r="G327" t="s">
        <v>327</v>
      </c>
      <c r="H327">
        <v>81</v>
      </c>
      <c r="I327">
        <f t="shared" si="27"/>
        <v>8.1000000000000003E-2</v>
      </c>
      <c r="J327">
        <f>$U$4*I327*10^(-6)</f>
        <v>9.3959999999999996E-4</v>
      </c>
      <c r="K327">
        <f>J327/($U$7*(D327+273))</f>
        <v>2.3080324244657328E+17</v>
      </c>
      <c r="L327">
        <f t="shared" si="28"/>
        <v>-32.657633364547948</v>
      </c>
      <c r="M327">
        <f t="shared" si="29"/>
        <v>79.9606839563492</v>
      </c>
      <c r="N327">
        <f>O327*$W$7*$W$8/$U$8</f>
        <v>1.2227457096373169E-3</v>
      </c>
      <c r="O327">
        <f>$W$2*I327/0.409</f>
        <v>2.0956280862338915E+17</v>
      </c>
      <c r="P327">
        <f>N327*$U$9</f>
        <v>2.8856798747440682E-2</v>
      </c>
      <c r="Q327">
        <f>(1-N327)*$U$9</f>
        <v>23.571143201252561</v>
      </c>
      <c r="R327">
        <f>$U$5*10^5*(I327/$U$3)*(F327/(51.9+273))/133</f>
        <v>0.73255909857746859</v>
      </c>
    </row>
    <row r="328" spans="1:18" x14ac:dyDescent="0.35">
      <c r="A328" s="3"/>
      <c r="B328" s="2">
        <v>0.38429398148148147</v>
      </c>
      <c r="C328">
        <v>63.9</v>
      </c>
      <c r="D328">
        <v>22</v>
      </c>
      <c r="E328">
        <f t="shared" si="25"/>
        <v>0.29682398337785693</v>
      </c>
      <c r="F328">
        <f t="shared" si="26"/>
        <v>336.9</v>
      </c>
      <c r="G328" t="s">
        <v>328</v>
      </c>
      <c r="H328">
        <v>81</v>
      </c>
      <c r="I328">
        <f t="shared" si="27"/>
        <v>8.1000000000000003E-2</v>
      </c>
      <c r="J328">
        <f>$U$4*I328*10^(-6)</f>
        <v>9.3959999999999996E-4</v>
      </c>
      <c r="K328">
        <f>J328/($U$7*(D328+273))</f>
        <v>2.3080324244657328E+17</v>
      </c>
      <c r="L328">
        <f t="shared" si="28"/>
        <v>-32.657633364547948</v>
      </c>
      <c r="M328">
        <f t="shared" si="29"/>
        <v>79.9606839563492</v>
      </c>
      <c r="N328">
        <f>O328*$W$7*$W$8/$U$8</f>
        <v>1.2227457096373169E-3</v>
      </c>
      <c r="O328">
        <f>$W$2*I328/0.409</f>
        <v>2.0956280862338915E+17</v>
      </c>
      <c r="P328">
        <f>N328*$U$9</f>
        <v>2.8856798747440682E-2</v>
      </c>
      <c r="Q328">
        <f>(1-N328)*$U$9</f>
        <v>23.571143201252561</v>
      </c>
      <c r="R328">
        <f>$U$5*10^5*(I328/$U$3)*(F328/(51.9+273))/133</f>
        <v>0.73255909857746859</v>
      </c>
    </row>
    <row r="329" spans="1:18" x14ac:dyDescent="0.35">
      <c r="A329" s="3"/>
      <c r="B329" s="2">
        <v>0.38430555555555551</v>
      </c>
      <c r="C329">
        <v>63.7</v>
      </c>
      <c r="D329">
        <v>22</v>
      </c>
      <c r="E329">
        <f t="shared" si="25"/>
        <v>0.29700029700029701</v>
      </c>
      <c r="F329">
        <f t="shared" si="26"/>
        <v>336.7</v>
      </c>
      <c r="G329" t="s">
        <v>329</v>
      </c>
      <c r="H329">
        <v>80</v>
      </c>
      <c r="I329">
        <f t="shared" si="27"/>
        <v>0.08</v>
      </c>
      <c r="J329">
        <f>$U$4*I329*10^(-6)</f>
        <v>9.2800000000000001E-4</v>
      </c>
      <c r="K329">
        <f>J329/($U$7*(D329+273))</f>
        <v>2.2795381970031933E+17</v>
      </c>
      <c r="L329">
        <f t="shared" si="28"/>
        <v>-32.682478404545058</v>
      </c>
      <c r="M329">
        <f t="shared" si="29"/>
        <v>79.935838916352083</v>
      </c>
      <c r="N329">
        <f>O329*$W$7*$W$8/$U$8</f>
        <v>1.2076500835924119E-3</v>
      </c>
      <c r="O329">
        <f>$W$2*I329/0.409</f>
        <v>2.0697561345519917E+17</v>
      </c>
      <c r="P329">
        <f>N329*$U$9</f>
        <v>2.8500541972780923E-2</v>
      </c>
      <c r="Q329">
        <f>(1-N329)*$U$9</f>
        <v>23.571499458027223</v>
      </c>
      <c r="R329">
        <f>$U$5*10^5*(I329/$U$3)*(F329/(51.9+273))/133</f>
        <v>0.72308564578574797</v>
      </c>
    </row>
    <row r="330" spans="1:18" x14ac:dyDescent="0.35">
      <c r="A330" s="3"/>
      <c r="B330" s="2">
        <v>0.38431712962962966</v>
      </c>
      <c r="C330">
        <v>63.7</v>
      </c>
      <c r="D330">
        <v>22</v>
      </c>
      <c r="E330">
        <f t="shared" si="25"/>
        <v>0.29700029700029701</v>
      </c>
      <c r="F330">
        <f t="shared" si="26"/>
        <v>336.7</v>
      </c>
      <c r="G330" t="s">
        <v>330</v>
      </c>
      <c r="H330">
        <v>80</v>
      </c>
      <c r="I330">
        <f t="shared" si="27"/>
        <v>0.08</v>
      </c>
      <c r="J330">
        <f>$U$4*I330*10^(-6)</f>
        <v>9.2800000000000001E-4</v>
      </c>
      <c r="K330">
        <f>J330/($U$7*(D330+273))</f>
        <v>2.2795381970031933E+17</v>
      </c>
      <c r="L330">
        <f t="shared" si="28"/>
        <v>-32.682478404545058</v>
      </c>
      <c r="M330">
        <f t="shared" si="29"/>
        <v>79.935838916352083</v>
      </c>
      <c r="N330">
        <f>O330*$W$7*$W$8/$U$8</f>
        <v>1.2076500835924119E-3</v>
      </c>
      <c r="O330">
        <f>$W$2*I330/0.409</f>
        <v>2.0697561345519917E+17</v>
      </c>
      <c r="P330">
        <f>N330*$U$9</f>
        <v>2.8500541972780923E-2</v>
      </c>
      <c r="Q330">
        <f>(1-N330)*$U$9</f>
        <v>23.571499458027223</v>
      </c>
      <c r="R330">
        <f>$U$5*10^5*(I330/$U$3)*(F330/(51.9+273))/133</f>
        <v>0.72308564578574797</v>
      </c>
    </row>
    <row r="331" spans="1:18" x14ac:dyDescent="0.35">
      <c r="A331" s="3"/>
      <c r="B331" s="2">
        <v>0.3843287037037037</v>
      </c>
      <c r="C331">
        <v>63.7</v>
      </c>
      <c r="D331">
        <v>22</v>
      </c>
      <c r="E331">
        <f t="shared" si="25"/>
        <v>0.29700029700029701</v>
      </c>
      <c r="F331">
        <f t="shared" si="26"/>
        <v>336.7</v>
      </c>
      <c r="G331" t="s">
        <v>331</v>
      </c>
      <c r="H331">
        <v>80</v>
      </c>
      <c r="I331">
        <f t="shared" si="27"/>
        <v>0.08</v>
      </c>
      <c r="J331">
        <f>$U$4*I331*10^(-6)</f>
        <v>9.2800000000000001E-4</v>
      </c>
      <c r="K331">
        <f>J331/($U$7*(D331+273))</f>
        <v>2.2795381970031933E+17</v>
      </c>
      <c r="L331">
        <f t="shared" si="28"/>
        <v>-32.682478404545058</v>
      </c>
      <c r="M331">
        <f t="shared" si="29"/>
        <v>79.935838916352083</v>
      </c>
      <c r="N331">
        <f>O331*$W$7*$W$8/$U$8</f>
        <v>1.2076500835924119E-3</v>
      </c>
      <c r="O331">
        <f>$W$2*I331/0.409</f>
        <v>2.0697561345519917E+17</v>
      </c>
      <c r="P331">
        <f>N331*$U$9</f>
        <v>2.8500541972780923E-2</v>
      </c>
      <c r="Q331">
        <f>(1-N331)*$U$9</f>
        <v>23.571499458027223</v>
      </c>
      <c r="R331">
        <f>$U$5*10^5*(I331/$U$3)*(F331/(51.9+273))/133</f>
        <v>0.72308564578574797</v>
      </c>
    </row>
    <row r="332" spans="1:18" x14ac:dyDescent="0.35">
      <c r="A332" s="3"/>
      <c r="B332" s="2">
        <v>0.38434027777777779</v>
      </c>
      <c r="C332">
        <v>63.5</v>
      </c>
      <c r="D332">
        <v>22</v>
      </c>
      <c r="E332">
        <f t="shared" si="25"/>
        <v>0.29717682020802377</v>
      </c>
      <c r="F332">
        <f t="shared" si="26"/>
        <v>336.5</v>
      </c>
      <c r="G332" t="s">
        <v>332</v>
      </c>
      <c r="H332">
        <v>81</v>
      </c>
      <c r="I332">
        <f t="shared" si="27"/>
        <v>8.1000000000000003E-2</v>
      </c>
      <c r="J332">
        <f>$U$4*I332*10^(-6)</f>
        <v>9.3959999999999996E-4</v>
      </c>
      <c r="K332">
        <f>J332/($U$7*(D332+273))</f>
        <v>2.3080324244657328E+17</v>
      </c>
      <c r="L332">
        <f t="shared" si="28"/>
        <v>-32.657633364547948</v>
      </c>
      <c r="M332">
        <f t="shared" si="29"/>
        <v>79.9606839563492</v>
      </c>
      <c r="N332">
        <f>O332*$W$7*$W$8/$U$8</f>
        <v>1.2227457096373169E-3</v>
      </c>
      <c r="O332">
        <f>$W$2*I332/0.409</f>
        <v>2.0956280862338915E+17</v>
      </c>
      <c r="P332">
        <f>N332*$U$9</f>
        <v>2.8856798747440682E-2</v>
      </c>
      <c r="Q332">
        <f>(1-N332)*$U$9</f>
        <v>23.571143201252561</v>
      </c>
      <c r="R332">
        <f>$U$5*10^5*(I332/$U$3)*(F332/(51.9+273))/133</f>
        <v>0.73168933413867088</v>
      </c>
    </row>
    <row r="333" spans="1:18" x14ac:dyDescent="0.35">
      <c r="A333" s="3"/>
      <c r="B333" s="2">
        <v>0.38435185185185183</v>
      </c>
      <c r="C333">
        <v>63.5</v>
      </c>
      <c r="D333">
        <v>22</v>
      </c>
      <c r="E333">
        <f t="shared" si="25"/>
        <v>0.29717682020802377</v>
      </c>
      <c r="F333">
        <f t="shared" si="26"/>
        <v>336.5</v>
      </c>
      <c r="G333" t="s">
        <v>333</v>
      </c>
      <c r="H333">
        <v>81</v>
      </c>
      <c r="I333">
        <f t="shared" si="27"/>
        <v>8.1000000000000003E-2</v>
      </c>
      <c r="J333">
        <f>$U$4*I333*10^(-6)</f>
        <v>9.3959999999999996E-4</v>
      </c>
      <c r="K333">
        <f>J333/($U$7*(D333+273))</f>
        <v>2.3080324244657328E+17</v>
      </c>
      <c r="L333">
        <f t="shared" si="28"/>
        <v>-32.657633364547948</v>
      </c>
      <c r="M333">
        <f t="shared" si="29"/>
        <v>79.9606839563492</v>
      </c>
      <c r="N333">
        <f>O333*$W$7*$W$8/$U$8</f>
        <v>1.2227457096373169E-3</v>
      </c>
      <c r="O333">
        <f>$W$2*I333/0.409</f>
        <v>2.0956280862338915E+17</v>
      </c>
      <c r="P333">
        <f>N333*$U$9</f>
        <v>2.8856798747440682E-2</v>
      </c>
      <c r="Q333">
        <f>(1-N333)*$U$9</f>
        <v>23.571143201252561</v>
      </c>
      <c r="R333">
        <f>$U$5*10^5*(I333/$U$3)*(F333/(51.9+273))/133</f>
        <v>0.73168933413867088</v>
      </c>
    </row>
    <row r="334" spans="1:18" x14ac:dyDescent="0.35">
      <c r="A334" s="3"/>
      <c r="B334" s="2">
        <v>0.38436342592592593</v>
      </c>
      <c r="C334">
        <v>63.5</v>
      </c>
      <c r="D334">
        <v>22</v>
      </c>
      <c r="E334">
        <f t="shared" si="25"/>
        <v>0.29717682020802377</v>
      </c>
      <c r="F334">
        <f t="shared" si="26"/>
        <v>336.5</v>
      </c>
      <c r="G334" t="s">
        <v>334</v>
      </c>
      <c r="H334">
        <v>80</v>
      </c>
      <c r="I334">
        <f t="shared" si="27"/>
        <v>0.08</v>
      </c>
      <c r="J334">
        <f>$U$4*I334*10^(-6)</f>
        <v>9.2800000000000001E-4</v>
      </c>
      <c r="K334">
        <f>J334/($U$7*(D334+273))</f>
        <v>2.2795381970031933E+17</v>
      </c>
      <c r="L334">
        <f t="shared" si="28"/>
        <v>-32.682478404545058</v>
      </c>
      <c r="M334">
        <f t="shared" si="29"/>
        <v>79.935838916352083</v>
      </c>
      <c r="N334">
        <f>O334*$W$7*$W$8/$U$8</f>
        <v>1.2076500835924119E-3</v>
      </c>
      <c r="O334">
        <f>$W$2*I334/0.409</f>
        <v>2.0697561345519917E+17</v>
      </c>
      <c r="P334">
        <f>N334*$U$9</f>
        <v>2.8500541972780923E-2</v>
      </c>
      <c r="Q334">
        <f>(1-N334)*$U$9</f>
        <v>23.571499458027223</v>
      </c>
      <c r="R334">
        <f>$U$5*10^5*(I334/$U$3)*(F334/(51.9+273))/133</f>
        <v>0.72265613248263783</v>
      </c>
    </row>
    <row r="335" spans="1:18" x14ac:dyDescent="0.35">
      <c r="A335" s="3"/>
      <c r="B335" s="2">
        <v>0.38437499999999997</v>
      </c>
      <c r="C335">
        <v>63.3</v>
      </c>
      <c r="D335">
        <v>22</v>
      </c>
      <c r="E335">
        <f t="shared" si="25"/>
        <v>0.29735355337496283</v>
      </c>
      <c r="F335">
        <f t="shared" si="26"/>
        <v>336.3</v>
      </c>
      <c r="G335" t="s">
        <v>335</v>
      </c>
      <c r="H335">
        <v>80</v>
      </c>
      <c r="I335">
        <f t="shared" si="27"/>
        <v>0.08</v>
      </c>
      <c r="J335">
        <f>$U$4*I335*10^(-6)</f>
        <v>9.2800000000000001E-4</v>
      </c>
      <c r="K335">
        <f>J335/($U$7*(D335+273))</f>
        <v>2.2795381970031933E+17</v>
      </c>
      <c r="L335">
        <f t="shared" si="28"/>
        <v>-32.682478404545058</v>
      </c>
      <c r="M335">
        <f t="shared" si="29"/>
        <v>79.935838916352083</v>
      </c>
      <c r="N335">
        <f>O335*$W$7*$W$8/$U$8</f>
        <v>1.2076500835924119E-3</v>
      </c>
      <c r="O335">
        <f>$W$2*I335/0.409</f>
        <v>2.0697561345519917E+17</v>
      </c>
      <c r="P335">
        <f>N335*$U$9</f>
        <v>2.8500541972780923E-2</v>
      </c>
      <c r="Q335">
        <f>(1-N335)*$U$9</f>
        <v>23.571499458027223</v>
      </c>
      <c r="R335">
        <f>$U$5*10^5*(I335/$U$3)*(F335/(51.9+273))/133</f>
        <v>0.7222266191795278</v>
      </c>
    </row>
    <row r="336" spans="1:18" x14ac:dyDescent="0.35">
      <c r="A336" s="3"/>
      <c r="B336" s="2">
        <v>0.38438657407407412</v>
      </c>
      <c r="C336">
        <v>63.3</v>
      </c>
      <c r="D336">
        <v>22</v>
      </c>
      <c r="E336">
        <f t="shared" si="25"/>
        <v>0.29735355337496283</v>
      </c>
      <c r="F336">
        <f t="shared" si="26"/>
        <v>336.3</v>
      </c>
      <c r="G336" t="s">
        <v>336</v>
      </c>
      <c r="H336">
        <v>80</v>
      </c>
      <c r="I336">
        <f t="shared" si="27"/>
        <v>0.08</v>
      </c>
      <c r="J336">
        <f>$U$4*I336*10^(-6)</f>
        <v>9.2800000000000001E-4</v>
      </c>
      <c r="K336">
        <f>J336/($U$7*(D336+273))</f>
        <v>2.2795381970031933E+17</v>
      </c>
      <c r="L336">
        <f t="shared" si="28"/>
        <v>-32.682478404545058</v>
      </c>
      <c r="M336">
        <f t="shared" si="29"/>
        <v>79.935838916352083</v>
      </c>
      <c r="N336">
        <f>O336*$W$7*$W$8/$U$8</f>
        <v>1.2076500835924119E-3</v>
      </c>
      <c r="O336">
        <f>$W$2*I336/0.409</f>
        <v>2.0697561345519917E+17</v>
      </c>
      <c r="P336">
        <f>N336*$U$9</f>
        <v>2.8500541972780923E-2</v>
      </c>
      <c r="Q336">
        <f>(1-N336)*$U$9</f>
        <v>23.571499458027223</v>
      </c>
      <c r="R336">
        <f>$U$5*10^5*(I336/$U$3)*(F336/(51.9+273))/133</f>
        <v>0.7222266191795278</v>
      </c>
    </row>
    <row r="337" spans="1:18" x14ac:dyDescent="0.35">
      <c r="A337" s="3"/>
      <c r="B337" s="2">
        <v>0.38439814814814816</v>
      </c>
      <c r="C337">
        <v>63.3</v>
      </c>
      <c r="D337">
        <v>22</v>
      </c>
      <c r="E337">
        <f t="shared" si="25"/>
        <v>0.29735355337496283</v>
      </c>
      <c r="F337">
        <f t="shared" si="26"/>
        <v>336.3</v>
      </c>
      <c r="G337" t="s">
        <v>337</v>
      </c>
      <c r="H337">
        <v>80</v>
      </c>
      <c r="I337">
        <f t="shared" si="27"/>
        <v>0.08</v>
      </c>
      <c r="J337">
        <f>$U$4*I337*10^(-6)</f>
        <v>9.2800000000000001E-4</v>
      </c>
      <c r="K337">
        <f>J337/($U$7*(D337+273))</f>
        <v>2.2795381970031933E+17</v>
      </c>
      <c r="L337">
        <f t="shared" si="28"/>
        <v>-32.682478404545058</v>
      </c>
      <c r="M337">
        <f t="shared" si="29"/>
        <v>79.935838916352083</v>
      </c>
      <c r="N337">
        <f>O337*$W$7*$W$8/$U$8</f>
        <v>1.2076500835924119E-3</v>
      </c>
      <c r="O337">
        <f>$W$2*I337/0.409</f>
        <v>2.0697561345519917E+17</v>
      </c>
      <c r="P337">
        <f>N337*$U$9</f>
        <v>2.8500541972780923E-2</v>
      </c>
      <c r="Q337">
        <f>(1-N337)*$U$9</f>
        <v>23.571499458027223</v>
      </c>
      <c r="R337">
        <f>$U$5*10^5*(I337/$U$3)*(F337/(51.9+273))/133</f>
        <v>0.7222266191795278</v>
      </c>
    </row>
    <row r="338" spans="1:18" x14ac:dyDescent="0.35">
      <c r="A338" s="3"/>
      <c r="B338" s="2">
        <v>0.38440972222222225</v>
      </c>
      <c r="C338">
        <v>63.1</v>
      </c>
      <c r="D338">
        <v>22</v>
      </c>
      <c r="E338">
        <f t="shared" si="25"/>
        <v>0.29753049687592975</v>
      </c>
      <c r="F338">
        <f t="shared" si="26"/>
        <v>336.1</v>
      </c>
      <c r="G338" t="s">
        <v>338</v>
      </c>
      <c r="H338">
        <v>80</v>
      </c>
      <c r="I338">
        <f t="shared" si="27"/>
        <v>0.08</v>
      </c>
      <c r="J338">
        <f>$U$4*I338*10^(-6)</f>
        <v>9.2800000000000001E-4</v>
      </c>
      <c r="K338">
        <f>J338/($U$7*(D338+273))</f>
        <v>2.2795381970031933E+17</v>
      </c>
      <c r="L338">
        <f t="shared" si="28"/>
        <v>-32.682478404545058</v>
      </c>
      <c r="M338">
        <f t="shared" si="29"/>
        <v>79.935838916352083</v>
      </c>
      <c r="N338">
        <f>O338*$W$7*$W$8/$U$8</f>
        <v>1.2076500835924119E-3</v>
      </c>
      <c r="O338">
        <f>$W$2*I338/0.409</f>
        <v>2.0697561345519917E+17</v>
      </c>
      <c r="P338">
        <f>N338*$U$9</f>
        <v>2.8500541972780923E-2</v>
      </c>
      <c r="Q338">
        <f>(1-N338)*$U$9</f>
        <v>23.571499458027223</v>
      </c>
      <c r="R338">
        <f>$U$5*10^5*(I338/$U$3)*(F338/(51.9+273))/133</f>
        <v>0.72179710587641777</v>
      </c>
    </row>
    <row r="339" spans="1:18" x14ac:dyDescent="0.35">
      <c r="A339" s="3"/>
      <c r="B339" s="2">
        <v>0.38442129629629629</v>
      </c>
      <c r="C339">
        <v>63.1</v>
      </c>
      <c r="D339">
        <v>22</v>
      </c>
      <c r="E339">
        <f t="shared" si="25"/>
        <v>0.29753049687592975</v>
      </c>
      <c r="F339">
        <f t="shared" si="26"/>
        <v>336.1</v>
      </c>
      <c r="G339" t="s">
        <v>339</v>
      </c>
      <c r="H339">
        <v>80</v>
      </c>
      <c r="I339">
        <f t="shared" si="27"/>
        <v>0.08</v>
      </c>
      <c r="J339">
        <f>$U$4*I339*10^(-6)</f>
        <v>9.2800000000000001E-4</v>
      </c>
      <c r="K339">
        <f>J339/($U$7*(D339+273))</f>
        <v>2.2795381970031933E+17</v>
      </c>
      <c r="L339">
        <f t="shared" si="28"/>
        <v>-32.682478404545058</v>
      </c>
      <c r="M339">
        <f t="shared" si="29"/>
        <v>79.935838916352083</v>
      </c>
      <c r="N339">
        <f>O339*$W$7*$W$8/$U$8</f>
        <v>1.2076500835924119E-3</v>
      </c>
      <c r="O339">
        <f>$W$2*I339/0.409</f>
        <v>2.0697561345519917E+17</v>
      </c>
      <c r="P339">
        <f>N339*$U$9</f>
        <v>2.8500541972780923E-2</v>
      </c>
      <c r="Q339">
        <f>(1-N339)*$U$9</f>
        <v>23.571499458027223</v>
      </c>
      <c r="R339">
        <f>$U$5*10^5*(I339/$U$3)*(F339/(51.9+273))/133</f>
        <v>0.72179710587641777</v>
      </c>
    </row>
    <row r="340" spans="1:18" x14ac:dyDescent="0.35">
      <c r="A340" s="3"/>
      <c r="B340" s="2">
        <v>0.38443287037037038</v>
      </c>
      <c r="C340">
        <v>63.1</v>
      </c>
      <c r="D340">
        <v>22</v>
      </c>
      <c r="E340">
        <f t="shared" si="25"/>
        <v>0.29753049687592975</v>
      </c>
      <c r="F340">
        <f t="shared" si="26"/>
        <v>336.1</v>
      </c>
      <c r="G340" t="s">
        <v>340</v>
      </c>
      <c r="H340">
        <v>80</v>
      </c>
      <c r="I340">
        <f t="shared" si="27"/>
        <v>0.08</v>
      </c>
      <c r="J340">
        <f>$U$4*I340*10^(-6)</f>
        <v>9.2800000000000001E-4</v>
      </c>
      <c r="K340">
        <f>J340/($U$7*(D340+273))</f>
        <v>2.2795381970031933E+17</v>
      </c>
      <c r="L340">
        <f t="shared" si="28"/>
        <v>-32.682478404545058</v>
      </c>
      <c r="M340">
        <f t="shared" si="29"/>
        <v>79.935838916352083</v>
      </c>
      <c r="N340">
        <f>O340*$W$7*$W$8/$U$8</f>
        <v>1.2076500835924119E-3</v>
      </c>
      <c r="O340">
        <f>$W$2*I340/0.409</f>
        <v>2.0697561345519917E+17</v>
      </c>
      <c r="P340">
        <f>N340*$U$9</f>
        <v>2.8500541972780923E-2</v>
      </c>
      <c r="Q340">
        <f>(1-N340)*$U$9</f>
        <v>23.571499458027223</v>
      </c>
      <c r="R340">
        <f>$U$5*10^5*(I340/$U$3)*(F340/(51.9+273))/133</f>
        <v>0.72179710587641777</v>
      </c>
    </row>
    <row r="341" spans="1:18" x14ac:dyDescent="0.35">
      <c r="A341" s="3"/>
      <c r="B341" s="2">
        <v>0.38444444444444442</v>
      </c>
      <c r="C341">
        <v>63.1</v>
      </c>
      <c r="D341">
        <v>22</v>
      </c>
      <c r="E341">
        <f t="shared" si="25"/>
        <v>0.29753049687592975</v>
      </c>
      <c r="F341">
        <f t="shared" si="26"/>
        <v>336.1</v>
      </c>
      <c r="G341" t="s">
        <v>341</v>
      </c>
      <c r="H341">
        <v>80</v>
      </c>
      <c r="I341">
        <f t="shared" si="27"/>
        <v>0.08</v>
      </c>
      <c r="J341">
        <f>$U$4*I341*10^(-6)</f>
        <v>9.2800000000000001E-4</v>
      </c>
      <c r="K341">
        <f>J341/($U$7*(D341+273))</f>
        <v>2.2795381970031933E+17</v>
      </c>
      <c r="L341">
        <f t="shared" si="28"/>
        <v>-32.682478404545058</v>
      </c>
      <c r="M341">
        <f t="shared" si="29"/>
        <v>79.935838916352083</v>
      </c>
      <c r="N341">
        <f>O341*$W$7*$W$8/$U$8</f>
        <v>1.2076500835924119E-3</v>
      </c>
      <c r="O341">
        <f>$W$2*I341/0.409</f>
        <v>2.0697561345519917E+17</v>
      </c>
      <c r="P341">
        <f>N341*$U$9</f>
        <v>2.8500541972780923E-2</v>
      </c>
      <c r="Q341">
        <f>(1-N341)*$U$9</f>
        <v>23.571499458027223</v>
      </c>
      <c r="R341">
        <f>$U$5*10^5*(I341/$U$3)*(F341/(51.9+273))/133</f>
        <v>0.72179710587641777</v>
      </c>
    </row>
    <row r="342" spans="1:18" x14ac:dyDescent="0.35">
      <c r="A342" s="3"/>
      <c r="B342" s="2">
        <v>0.38445601851851857</v>
      </c>
      <c r="C342">
        <v>62.8</v>
      </c>
      <c r="D342">
        <v>22</v>
      </c>
      <c r="E342">
        <f t="shared" si="25"/>
        <v>0.29779630732578916</v>
      </c>
      <c r="F342">
        <f t="shared" si="26"/>
        <v>335.8</v>
      </c>
      <c r="G342" t="s">
        <v>342</v>
      </c>
      <c r="H342">
        <v>80</v>
      </c>
      <c r="I342">
        <f t="shared" si="27"/>
        <v>0.08</v>
      </c>
      <c r="J342">
        <f>$U$4*I342*10^(-6)</f>
        <v>9.2800000000000001E-4</v>
      </c>
      <c r="K342">
        <f>J342/($U$7*(D342+273))</f>
        <v>2.2795381970031933E+17</v>
      </c>
      <c r="L342">
        <f t="shared" si="28"/>
        <v>-32.682478404545058</v>
      </c>
      <c r="M342">
        <f t="shared" si="29"/>
        <v>79.935838916352083</v>
      </c>
      <c r="N342">
        <f>O342*$W$7*$W$8/$U$8</f>
        <v>1.2076500835924119E-3</v>
      </c>
      <c r="O342">
        <f>$W$2*I342/0.409</f>
        <v>2.0697561345519917E+17</v>
      </c>
      <c r="P342">
        <f>N342*$U$9</f>
        <v>2.8500541972780923E-2</v>
      </c>
      <c r="Q342">
        <f>(1-N342)*$U$9</f>
        <v>23.571499458027223</v>
      </c>
      <c r="R342">
        <f>$U$5*10^5*(I342/$U$3)*(F342/(51.9+273))/133</f>
        <v>0.72115283592175272</v>
      </c>
    </row>
    <row r="343" spans="1:18" x14ac:dyDescent="0.35">
      <c r="A343" s="3"/>
      <c r="B343" s="2">
        <v>0.38446759259259261</v>
      </c>
      <c r="C343">
        <v>62.8</v>
      </c>
      <c r="D343">
        <v>22</v>
      </c>
      <c r="E343">
        <f t="shared" si="25"/>
        <v>0.29779630732578916</v>
      </c>
      <c r="F343">
        <f t="shared" si="26"/>
        <v>335.8</v>
      </c>
      <c r="G343" t="s">
        <v>343</v>
      </c>
      <c r="H343">
        <v>80</v>
      </c>
      <c r="I343">
        <f t="shared" si="27"/>
        <v>0.08</v>
      </c>
      <c r="J343">
        <f>$U$4*I343*10^(-6)</f>
        <v>9.2800000000000001E-4</v>
      </c>
      <c r="K343">
        <f>J343/($U$7*(D343+273))</f>
        <v>2.2795381970031933E+17</v>
      </c>
      <c r="L343">
        <f t="shared" si="28"/>
        <v>-32.682478404545058</v>
      </c>
      <c r="M343">
        <f t="shared" si="29"/>
        <v>79.935838916352083</v>
      </c>
      <c r="N343">
        <f>O343*$W$7*$W$8/$U$8</f>
        <v>1.2076500835924119E-3</v>
      </c>
      <c r="O343">
        <f>$W$2*I343/0.409</f>
        <v>2.0697561345519917E+17</v>
      </c>
      <c r="P343">
        <f>N343*$U$9</f>
        <v>2.8500541972780923E-2</v>
      </c>
      <c r="Q343">
        <f>(1-N343)*$U$9</f>
        <v>23.571499458027223</v>
      </c>
      <c r="R343">
        <f>$U$5*10^5*(I343/$U$3)*(F343/(51.9+273))/133</f>
        <v>0.72115283592175272</v>
      </c>
    </row>
    <row r="344" spans="1:18" x14ac:dyDescent="0.35">
      <c r="A344" s="3"/>
      <c r="B344" s="2">
        <v>0.38447916666666665</v>
      </c>
      <c r="C344">
        <v>62.8</v>
      </c>
      <c r="D344">
        <v>22</v>
      </c>
      <c r="E344">
        <f t="shared" si="25"/>
        <v>0.29779630732578916</v>
      </c>
      <c r="F344">
        <f t="shared" si="26"/>
        <v>335.8</v>
      </c>
      <c r="G344" t="s">
        <v>344</v>
      </c>
      <c r="H344">
        <v>80</v>
      </c>
      <c r="I344">
        <f t="shared" si="27"/>
        <v>0.08</v>
      </c>
      <c r="J344">
        <f>$U$4*I344*10^(-6)</f>
        <v>9.2800000000000001E-4</v>
      </c>
      <c r="K344">
        <f>J344/($U$7*(D344+273))</f>
        <v>2.2795381970031933E+17</v>
      </c>
      <c r="L344">
        <f t="shared" si="28"/>
        <v>-32.682478404545058</v>
      </c>
      <c r="M344">
        <f t="shared" si="29"/>
        <v>79.935838916352083</v>
      </c>
      <c r="N344">
        <f>O344*$W$7*$W$8/$U$8</f>
        <v>1.2076500835924119E-3</v>
      </c>
      <c r="O344">
        <f>$W$2*I344/0.409</f>
        <v>2.0697561345519917E+17</v>
      </c>
      <c r="P344">
        <f>N344*$U$9</f>
        <v>2.8500541972780923E-2</v>
      </c>
      <c r="Q344">
        <f>(1-N344)*$U$9</f>
        <v>23.571499458027223</v>
      </c>
      <c r="R344">
        <f>$U$5*10^5*(I344/$U$3)*(F344/(51.9+273))/133</f>
        <v>0.72115283592175272</v>
      </c>
    </row>
    <row r="345" spans="1:18" x14ac:dyDescent="0.35">
      <c r="A345" s="3"/>
      <c r="B345" s="2">
        <v>0.38449074074074074</v>
      </c>
      <c r="C345">
        <v>62.6</v>
      </c>
      <c r="D345">
        <v>22</v>
      </c>
      <c r="E345">
        <f t="shared" si="25"/>
        <v>0.29797377830750893</v>
      </c>
      <c r="F345">
        <f t="shared" si="26"/>
        <v>335.6</v>
      </c>
      <c r="G345" t="s">
        <v>345</v>
      </c>
      <c r="H345">
        <v>80</v>
      </c>
      <c r="I345">
        <f t="shared" si="27"/>
        <v>0.08</v>
      </c>
      <c r="J345">
        <f>$U$4*I345*10^(-6)</f>
        <v>9.2800000000000001E-4</v>
      </c>
      <c r="K345">
        <f>J345/($U$7*(D345+273))</f>
        <v>2.2795381970031933E+17</v>
      </c>
      <c r="L345">
        <f t="shared" si="28"/>
        <v>-32.682478404545058</v>
      </c>
      <c r="M345">
        <f t="shared" si="29"/>
        <v>79.935838916352083</v>
      </c>
      <c r="N345">
        <f>O345*$W$7*$W$8/$U$8</f>
        <v>1.2076500835924119E-3</v>
      </c>
      <c r="O345">
        <f>$W$2*I345/0.409</f>
        <v>2.0697561345519917E+17</v>
      </c>
      <c r="P345">
        <f>N345*$U$9</f>
        <v>2.8500541972780923E-2</v>
      </c>
      <c r="Q345">
        <f>(1-N345)*$U$9</f>
        <v>23.571499458027223</v>
      </c>
      <c r="R345">
        <f>$U$5*10^5*(I345/$U$3)*(F345/(51.9+273))/133</f>
        <v>0.72072332261864269</v>
      </c>
    </row>
    <row r="346" spans="1:18" x14ac:dyDescent="0.35">
      <c r="A346" s="3"/>
      <c r="B346" s="2">
        <v>0.38450231481481478</v>
      </c>
      <c r="C346">
        <v>62.6</v>
      </c>
      <c r="D346">
        <v>22</v>
      </c>
      <c r="E346">
        <f t="shared" si="25"/>
        <v>0.29797377830750893</v>
      </c>
      <c r="F346">
        <f t="shared" si="26"/>
        <v>335.6</v>
      </c>
      <c r="G346" t="s">
        <v>346</v>
      </c>
      <c r="H346">
        <v>80</v>
      </c>
      <c r="I346">
        <f t="shared" si="27"/>
        <v>0.08</v>
      </c>
      <c r="J346">
        <f>$U$4*I346*10^(-6)</f>
        <v>9.2800000000000001E-4</v>
      </c>
      <c r="K346">
        <f>J346/($U$7*(D346+273))</f>
        <v>2.2795381970031933E+17</v>
      </c>
      <c r="L346">
        <f t="shared" si="28"/>
        <v>-32.682478404545058</v>
      </c>
      <c r="M346">
        <f t="shared" si="29"/>
        <v>79.935838916352083</v>
      </c>
      <c r="N346">
        <f>O346*$W$7*$W$8/$U$8</f>
        <v>1.2076500835924119E-3</v>
      </c>
      <c r="O346">
        <f>$W$2*I346/0.409</f>
        <v>2.0697561345519917E+17</v>
      </c>
      <c r="P346">
        <f>N346*$U$9</f>
        <v>2.8500541972780923E-2</v>
      </c>
      <c r="Q346">
        <f>(1-N346)*$U$9</f>
        <v>23.571499458027223</v>
      </c>
      <c r="R346">
        <f>$U$5*10^5*(I346/$U$3)*(F346/(51.9+273))/133</f>
        <v>0.72072332261864269</v>
      </c>
    </row>
    <row r="347" spans="1:18" x14ac:dyDescent="0.35">
      <c r="A347" s="3"/>
      <c r="B347" s="2">
        <v>0.38451388888888888</v>
      </c>
      <c r="C347">
        <v>62.6</v>
      </c>
      <c r="D347">
        <v>22</v>
      </c>
      <c r="E347">
        <f t="shared" si="25"/>
        <v>0.29797377830750893</v>
      </c>
      <c r="F347">
        <f t="shared" si="26"/>
        <v>335.6</v>
      </c>
      <c r="G347" t="s">
        <v>347</v>
      </c>
      <c r="H347">
        <v>80</v>
      </c>
      <c r="I347">
        <f t="shared" si="27"/>
        <v>0.08</v>
      </c>
      <c r="J347">
        <f>$U$4*I347*10^(-6)</f>
        <v>9.2800000000000001E-4</v>
      </c>
      <c r="K347">
        <f>J347/($U$7*(D347+273))</f>
        <v>2.2795381970031933E+17</v>
      </c>
      <c r="L347">
        <f t="shared" si="28"/>
        <v>-32.682478404545058</v>
      </c>
      <c r="M347">
        <f t="shared" si="29"/>
        <v>79.935838916352083</v>
      </c>
      <c r="N347">
        <f>O347*$W$7*$W$8/$U$8</f>
        <v>1.2076500835924119E-3</v>
      </c>
      <c r="O347">
        <f>$W$2*I347/0.409</f>
        <v>2.0697561345519917E+17</v>
      </c>
      <c r="P347">
        <f>N347*$U$9</f>
        <v>2.8500541972780923E-2</v>
      </c>
      <c r="Q347">
        <f>(1-N347)*$U$9</f>
        <v>23.571499458027223</v>
      </c>
      <c r="R347">
        <f>$U$5*10^5*(I347/$U$3)*(F347/(51.9+273))/133</f>
        <v>0.72072332261864269</v>
      </c>
    </row>
    <row r="348" spans="1:18" x14ac:dyDescent="0.35">
      <c r="A348" s="3"/>
      <c r="B348" s="2">
        <v>0.38452546296296292</v>
      </c>
      <c r="C348">
        <v>62.4</v>
      </c>
      <c r="D348">
        <v>22</v>
      </c>
      <c r="E348">
        <f t="shared" si="25"/>
        <v>0.29815146094215866</v>
      </c>
      <c r="F348">
        <f t="shared" si="26"/>
        <v>335.4</v>
      </c>
      <c r="G348" t="s">
        <v>348</v>
      </c>
      <c r="H348">
        <v>80</v>
      </c>
      <c r="I348">
        <f t="shared" si="27"/>
        <v>0.08</v>
      </c>
      <c r="J348">
        <f>$U$4*I348*10^(-6)</f>
        <v>9.2800000000000001E-4</v>
      </c>
      <c r="K348">
        <f>J348/($U$7*(D348+273))</f>
        <v>2.2795381970031933E+17</v>
      </c>
      <c r="L348">
        <f t="shared" si="28"/>
        <v>-32.682478404545058</v>
      </c>
      <c r="M348">
        <f t="shared" si="29"/>
        <v>79.935838916352083</v>
      </c>
      <c r="N348">
        <f>O348*$W$7*$W$8/$U$8</f>
        <v>1.2076500835924119E-3</v>
      </c>
      <c r="O348">
        <f>$W$2*I348/0.409</f>
        <v>2.0697561345519917E+17</v>
      </c>
      <c r="P348">
        <f>N348*$U$9</f>
        <v>2.8500541972780923E-2</v>
      </c>
      <c r="Q348">
        <f>(1-N348)*$U$9</f>
        <v>23.571499458027223</v>
      </c>
      <c r="R348">
        <f>$U$5*10^5*(I348/$U$3)*(F348/(51.9+273))/133</f>
        <v>0.72029380931553255</v>
      </c>
    </row>
    <row r="349" spans="1:18" x14ac:dyDescent="0.35">
      <c r="A349" s="3"/>
      <c r="B349" s="2">
        <v>0.38453703703703707</v>
      </c>
      <c r="C349">
        <v>62.4</v>
      </c>
      <c r="D349">
        <v>22</v>
      </c>
      <c r="E349">
        <f t="shared" si="25"/>
        <v>0.29815146094215866</v>
      </c>
      <c r="F349">
        <f t="shared" si="26"/>
        <v>335.4</v>
      </c>
      <c r="G349" t="s">
        <v>349</v>
      </c>
      <c r="H349">
        <v>79</v>
      </c>
      <c r="I349">
        <f t="shared" si="27"/>
        <v>7.9000000000000001E-2</v>
      </c>
      <c r="J349">
        <f>$U$4*I349*10^(-6)</f>
        <v>9.1639999999999994E-4</v>
      </c>
      <c r="K349">
        <f>J349/($U$7*(D349+273))</f>
        <v>2.2510439695406531E+17</v>
      </c>
      <c r="L349">
        <f t="shared" si="28"/>
        <v>-32.707635968958776</v>
      </c>
      <c r="M349">
        <f t="shared" si="29"/>
        <v>79.910681351938365</v>
      </c>
      <c r="N349">
        <f>O349*$W$7*$W$8/$U$8</f>
        <v>1.1925544575475066E-3</v>
      </c>
      <c r="O349">
        <f>$W$2*I349/0.409</f>
        <v>2.0438841828700915E+17</v>
      </c>
      <c r="P349">
        <f>N349*$U$9</f>
        <v>2.8144285198121156E-2</v>
      </c>
      <c r="Q349">
        <f>(1-N349)*$U$9</f>
        <v>23.571855714801881</v>
      </c>
      <c r="R349">
        <f>$U$5*10^5*(I349/$U$3)*(F349/(51.9+273))/133</f>
        <v>0.71129013669908825</v>
      </c>
    </row>
    <row r="350" spans="1:18" x14ac:dyDescent="0.35">
      <c r="A350" s="3"/>
      <c r="B350" s="2">
        <v>0.3845486111111111</v>
      </c>
      <c r="C350">
        <v>62.4</v>
      </c>
      <c r="D350">
        <v>22</v>
      </c>
      <c r="E350">
        <f t="shared" si="25"/>
        <v>0.29815146094215866</v>
      </c>
      <c r="F350">
        <f t="shared" si="26"/>
        <v>335.4</v>
      </c>
      <c r="G350" t="s">
        <v>350</v>
      </c>
      <c r="H350">
        <v>80</v>
      </c>
      <c r="I350">
        <f t="shared" si="27"/>
        <v>0.08</v>
      </c>
      <c r="J350">
        <f>$U$4*I350*10^(-6)</f>
        <v>9.2800000000000001E-4</v>
      </c>
      <c r="K350">
        <f>J350/($U$7*(D350+273))</f>
        <v>2.2795381970031933E+17</v>
      </c>
      <c r="L350">
        <f t="shared" si="28"/>
        <v>-32.682478404545058</v>
      </c>
      <c r="M350">
        <f t="shared" si="29"/>
        <v>79.935838916352083</v>
      </c>
      <c r="N350">
        <f>O350*$W$7*$W$8/$U$8</f>
        <v>1.2076500835924119E-3</v>
      </c>
      <c r="O350">
        <f>$W$2*I350/0.409</f>
        <v>2.0697561345519917E+17</v>
      </c>
      <c r="P350">
        <f>N350*$U$9</f>
        <v>2.8500541972780923E-2</v>
      </c>
      <c r="Q350">
        <f>(1-N350)*$U$9</f>
        <v>23.571499458027223</v>
      </c>
      <c r="R350">
        <f>$U$5*10^5*(I350/$U$3)*(F350/(51.9+273))/133</f>
        <v>0.72029380931553255</v>
      </c>
    </row>
    <row r="351" spans="1:18" x14ac:dyDescent="0.35">
      <c r="A351" s="3"/>
      <c r="B351" s="2">
        <v>0.3845601851851852</v>
      </c>
      <c r="C351">
        <v>62.1</v>
      </c>
      <c r="D351">
        <v>22</v>
      </c>
      <c r="E351">
        <f t="shared" si="25"/>
        <v>0.29841838257236641</v>
      </c>
      <c r="F351">
        <f t="shared" si="26"/>
        <v>335.1</v>
      </c>
      <c r="G351" t="s">
        <v>351</v>
      </c>
      <c r="H351">
        <v>79</v>
      </c>
      <c r="I351">
        <f t="shared" si="27"/>
        <v>7.9000000000000001E-2</v>
      </c>
      <c r="J351">
        <f>$U$4*I351*10^(-6)</f>
        <v>9.1639999999999994E-4</v>
      </c>
      <c r="K351">
        <f>J351/($U$7*(D351+273))</f>
        <v>2.2510439695406531E+17</v>
      </c>
      <c r="L351">
        <f t="shared" si="28"/>
        <v>-32.707635968958776</v>
      </c>
      <c r="M351">
        <f t="shared" si="29"/>
        <v>79.910681351938365</v>
      </c>
      <c r="N351">
        <f>O351*$W$7*$W$8/$U$8</f>
        <v>1.1925544575475066E-3</v>
      </c>
      <c r="O351">
        <f>$W$2*I351/0.409</f>
        <v>2.0438841828700915E+17</v>
      </c>
      <c r="P351">
        <f>N351*$U$9</f>
        <v>2.8144285198121156E-2</v>
      </c>
      <c r="Q351">
        <f>(1-N351)*$U$9</f>
        <v>23.571855714801881</v>
      </c>
      <c r="R351">
        <f>$U$5*10^5*(I351/$U$3)*(F351/(51.9+273))/133</f>
        <v>0.71065392011885675</v>
      </c>
    </row>
    <row r="352" spans="1:18" x14ac:dyDescent="0.35">
      <c r="A352" s="3"/>
      <c r="B352" s="2">
        <v>0.38457175925925924</v>
      </c>
      <c r="C352">
        <v>62.1</v>
      </c>
      <c r="D352">
        <v>22</v>
      </c>
      <c r="E352">
        <f t="shared" si="25"/>
        <v>0.29841838257236641</v>
      </c>
      <c r="F352">
        <f t="shared" si="26"/>
        <v>335.1</v>
      </c>
      <c r="G352" t="s">
        <v>352</v>
      </c>
      <c r="H352">
        <v>79</v>
      </c>
      <c r="I352">
        <f t="shared" si="27"/>
        <v>7.9000000000000001E-2</v>
      </c>
      <c r="J352">
        <f>$U$4*I352*10^(-6)</f>
        <v>9.1639999999999994E-4</v>
      </c>
      <c r="K352">
        <f>J352/($U$7*(D352+273))</f>
        <v>2.2510439695406531E+17</v>
      </c>
      <c r="L352">
        <f t="shared" si="28"/>
        <v>-32.707635968958776</v>
      </c>
      <c r="M352">
        <f t="shared" si="29"/>
        <v>79.910681351938365</v>
      </c>
      <c r="N352">
        <f>O352*$W$7*$W$8/$U$8</f>
        <v>1.1925544575475066E-3</v>
      </c>
      <c r="O352">
        <f>$W$2*I352/0.409</f>
        <v>2.0438841828700915E+17</v>
      </c>
      <c r="P352">
        <f>N352*$U$9</f>
        <v>2.8144285198121156E-2</v>
      </c>
      <c r="Q352">
        <f>(1-N352)*$U$9</f>
        <v>23.571855714801881</v>
      </c>
      <c r="R352">
        <f>$U$5*10^5*(I352/$U$3)*(F352/(51.9+273))/133</f>
        <v>0.71065392011885675</v>
      </c>
    </row>
    <row r="353" spans="1:18" x14ac:dyDescent="0.35">
      <c r="A353" s="3"/>
      <c r="B353" s="2">
        <v>0.38458333333333333</v>
      </c>
      <c r="C353">
        <v>62.1</v>
      </c>
      <c r="D353">
        <v>22</v>
      </c>
      <c r="E353">
        <f t="shared" si="25"/>
        <v>0.29841838257236641</v>
      </c>
      <c r="F353">
        <f t="shared" si="26"/>
        <v>335.1</v>
      </c>
      <c r="G353" t="s">
        <v>353</v>
      </c>
      <c r="H353">
        <v>79</v>
      </c>
      <c r="I353">
        <f t="shared" si="27"/>
        <v>7.9000000000000001E-2</v>
      </c>
      <c r="J353">
        <f>$U$4*I353*10^(-6)</f>
        <v>9.1639999999999994E-4</v>
      </c>
      <c r="K353">
        <f>J353/($U$7*(D353+273))</f>
        <v>2.2510439695406531E+17</v>
      </c>
      <c r="L353">
        <f t="shared" si="28"/>
        <v>-32.707635968958776</v>
      </c>
      <c r="M353">
        <f t="shared" si="29"/>
        <v>79.910681351938365</v>
      </c>
      <c r="N353">
        <f>O353*$W$7*$W$8/$U$8</f>
        <v>1.1925544575475066E-3</v>
      </c>
      <c r="O353">
        <f>$W$2*I353/0.409</f>
        <v>2.0438841828700915E+17</v>
      </c>
      <c r="P353">
        <f>N353*$U$9</f>
        <v>2.8144285198121156E-2</v>
      </c>
      <c r="Q353">
        <f>(1-N353)*$U$9</f>
        <v>23.571855714801881</v>
      </c>
      <c r="R353">
        <f>$U$5*10^5*(I353/$U$3)*(F353/(51.9+273))/133</f>
        <v>0.71065392011885675</v>
      </c>
    </row>
    <row r="354" spans="1:18" x14ac:dyDescent="0.35">
      <c r="A354" s="3"/>
      <c r="B354" s="2">
        <v>0.38459490740740737</v>
      </c>
      <c r="C354">
        <v>61.9</v>
      </c>
      <c r="D354">
        <v>22</v>
      </c>
      <c r="E354">
        <f t="shared" si="25"/>
        <v>0.29859659599880561</v>
      </c>
      <c r="F354">
        <f t="shared" si="26"/>
        <v>334.9</v>
      </c>
      <c r="G354" t="s">
        <v>354</v>
      </c>
      <c r="H354">
        <v>78</v>
      </c>
      <c r="I354">
        <f t="shared" si="27"/>
        <v>7.8E-2</v>
      </c>
      <c r="J354">
        <f>$U$4*I354*10^(-6)</f>
        <v>9.0479999999999988E-4</v>
      </c>
      <c r="K354">
        <f>J354/($U$7*(D354+273))</f>
        <v>2.222549742078113E+17</v>
      </c>
      <c r="L354">
        <f t="shared" si="28"/>
        <v>-32.733114020513639</v>
      </c>
      <c r="M354">
        <f t="shared" si="29"/>
        <v>79.885203300383509</v>
      </c>
      <c r="N354">
        <f>O354*$W$7*$W$8/$U$8</f>
        <v>1.1774588315026015E-3</v>
      </c>
      <c r="O354">
        <f>$W$2*I354/0.409</f>
        <v>2.0180122311881917E+17</v>
      </c>
      <c r="P354">
        <f>N354*$U$9</f>
        <v>2.7788028423461397E-2</v>
      </c>
      <c r="Q354">
        <f>(1-N354)*$U$9</f>
        <v>23.572211971576539</v>
      </c>
      <c r="R354">
        <f>$U$5*10^5*(I354/$U$3)*(F354/(51.9+273))/133</f>
        <v>0.70123952540631351</v>
      </c>
    </row>
    <row r="355" spans="1:18" x14ac:dyDescent="0.35">
      <c r="A355" s="3"/>
      <c r="B355" s="2">
        <v>0.38460648148148152</v>
      </c>
      <c r="C355">
        <v>61.9</v>
      </c>
      <c r="D355">
        <v>22</v>
      </c>
      <c r="E355">
        <f t="shared" si="25"/>
        <v>0.29859659599880561</v>
      </c>
      <c r="F355">
        <f t="shared" si="26"/>
        <v>334.9</v>
      </c>
      <c r="G355" t="s">
        <v>355</v>
      </c>
      <c r="H355">
        <v>78</v>
      </c>
      <c r="I355">
        <f t="shared" si="27"/>
        <v>7.8E-2</v>
      </c>
      <c r="J355">
        <f>$U$4*I355*10^(-6)</f>
        <v>9.0479999999999988E-4</v>
      </c>
      <c r="K355">
        <f>J355/($U$7*(D355+273))</f>
        <v>2.222549742078113E+17</v>
      </c>
      <c r="L355">
        <f t="shared" si="28"/>
        <v>-32.733114020513639</v>
      </c>
      <c r="M355">
        <f t="shared" si="29"/>
        <v>79.885203300383509</v>
      </c>
      <c r="N355">
        <f>O355*$W$7*$W$8/$U$8</f>
        <v>1.1774588315026015E-3</v>
      </c>
      <c r="O355">
        <f>$W$2*I355/0.409</f>
        <v>2.0180122311881917E+17</v>
      </c>
      <c r="P355">
        <f>N355*$U$9</f>
        <v>2.7788028423461397E-2</v>
      </c>
      <c r="Q355">
        <f>(1-N355)*$U$9</f>
        <v>23.572211971576539</v>
      </c>
      <c r="R355">
        <f>$U$5*10^5*(I355/$U$3)*(F355/(51.9+273))/133</f>
        <v>0.70123952540631351</v>
      </c>
    </row>
    <row r="356" spans="1:18" x14ac:dyDescent="0.35">
      <c r="A356" s="3"/>
      <c r="B356" s="2">
        <v>0.38461805555555556</v>
      </c>
      <c r="C356">
        <v>61.9</v>
      </c>
      <c r="D356">
        <v>22</v>
      </c>
      <c r="E356">
        <f t="shared" si="25"/>
        <v>0.29859659599880561</v>
      </c>
      <c r="F356">
        <f t="shared" si="26"/>
        <v>334.9</v>
      </c>
      <c r="G356" t="s">
        <v>356</v>
      </c>
      <c r="H356">
        <v>79</v>
      </c>
      <c r="I356">
        <f t="shared" si="27"/>
        <v>7.9000000000000001E-2</v>
      </c>
      <c r="J356">
        <f>$U$4*I356*10^(-6)</f>
        <v>9.1639999999999994E-4</v>
      </c>
      <c r="K356">
        <f>J356/($U$7*(D356+273))</f>
        <v>2.2510439695406531E+17</v>
      </c>
      <c r="L356">
        <f t="shared" si="28"/>
        <v>-32.707635968958776</v>
      </c>
      <c r="M356">
        <f t="shared" si="29"/>
        <v>79.910681351938365</v>
      </c>
      <c r="N356">
        <f>O356*$W$7*$W$8/$U$8</f>
        <v>1.1925544575475066E-3</v>
      </c>
      <c r="O356">
        <f>$W$2*I356/0.409</f>
        <v>2.0438841828700915E+17</v>
      </c>
      <c r="P356">
        <f>N356*$U$9</f>
        <v>2.8144285198121156E-2</v>
      </c>
      <c r="Q356">
        <f>(1-N356)*$U$9</f>
        <v>23.571855714801881</v>
      </c>
      <c r="R356">
        <f>$U$5*10^5*(I356/$U$3)*(F356/(51.9+273))/133</f>
        <v>0.71022977573203538</v>
      </c>
    </row>
    <row r="357" spans="1:18" x14ac:dyDescent="0.35">
      <c r="A357" s="3"/>
      <c r="B357" s="2">
        <v>0.38462962962962965</v>
      </c>
      <c r="C357">
        <v>61.9</v>
      </c>
      <c r="D357">
        <v>22</v>
      </c>
      <c r="E357">
        <f t="shared" si="25"/>
        <v>0.29859659599880561</v>
      </c>
      <c r="F357">
        <f t="shared" si="26"/>
        <v>334.9</v>
      </c>
      <c r="G357" t="s">
        <v>357</v>
      </c>
      <c r="H357">
        <v>79</v>
      </c>
      <c r="I357">
        <f t="shared" si="27"/>
        <v>7.9000000000000001E-2</v>
      </c>
      <c r="J357">
        <f>$U$4*I357*10^(-6)</f>
        <v>9.1639999999999994E-4</v>
      </c>
      <c r="K357">
        <f>J357/($U$7*(D357+273))</f>
        <v>2.2510439695406531E+17</v>
      </c>
      <c r="L357">
        <f t="shared" si="28"/>
        <v>-32.707635968958776</v>
      </c>
      <c r="M357">
        <f t="shared" si="29"/>
        <v>79.910681351938365</v>
      </c>
      <c r="N357">
        <f>O357*$W$7*$W$8/$U$8</f>
        <v>1.1925544575475066E-3</v>
      </c>
      <c r="O357">
        <f>$W$2*I357/0.409</f>
        <v>2.0438841828700915E+17</v>
      </c>
      <c r="P357">
        <f>N357*$U$9</f>
        <v>2.8144285198121156E-2</v>
      </c>
      <c r="Q357">
        <f>(1-N357)*$U$9</f>
        <v>23.571855714801881</v>
      </c>
      <c r="R357">
        <f>$U$5*10^5*(I357/$U$3)*(F357/(51.9+273))/133</f>
        <v>0.71022977573203538</v>
      </c>
    </row>
    <row r="358" spans="1:18" x14ac:dyDescent="0.35">
      <c r="A358" s="3"/>
      <c r="B358" s="2">
        <v>0.38464120370370369</v>
      </c>
      <c r="C358">
        <v>61.7</v>
      </c>
      <c r="D358">
        <v>22</v>
      </c>
      <c r="E358">
        <f t="shared" si="25"/>
        <v>0.2987750224081267</v>
      </c>
      <c r="F358">
        <f t="shared" si="26"/>
        <v>334.7</v>
      </c>
      <c r="G358" t="s">
        <v>358</v>
      </c>
      <c r="H358">
        <v>79</v>
      </c>
      <c r="I358">
        <f t="shared" si="27"/>
        <v>7.9000000000000001E-2</v>
      </c>
      <c r="J358">
        <f>$U$4*I358*10^(-6)</f>
        <v>9.1639999999999994E-4</v>
      </c>
      <c r="K358">
        <f>J358/($U$7*(D358+273))</f>
        <v>2.2510439695406531E+17</v>
      </c>
      <c r="L358">
        <f t="shared" si="28"/>
        <v>-32.707635968958776</v>
      </c>
      <c r="M358">
        <f t="shared" si="29"/>
        <v>79.910681351938365</v>
      </c>
      <c r="N358">
        <f>O358*$W$7*$W$8/$U$8</f>
        <v>1.1925544575475066E-3</v>
      </c>
      <c r="O358">
        <f>$W$2*I358/0.409</f>
        <v>2.0438841828700915E+17</v>
      </c>
      <c r="P358">
        <f>N358*$U$9</f>
        <v>2.8144285198121156E-2</v>
      </c>
      <c r="Q358">
        <f>(1-N358)*$U$9</f>
        <v>23.571855714801881</v>
      </c>
      <c r="R358">
        <f>$U$5*10^5*(I358/$U$3)*(F358/(51.9+273))/133</f>
        <v>0.70980563134521424</v>
      </c>
    </row>
    <row r="359" spans="1:18" x14ac:dyDescent="0.35">
      <c r="A359" s="3"/>
      <c r="B359" s="2">
        <v>0.38465277777777779</v>
      </c>
      <c r="C359">
        <v>61.7</v>
      </c>
      <c r="D359">
        <v>22</v>
      </c>
      <c r="E359">
        <f t="shared" si="25"/>
        <v>0.2987750224081267</v>
      </c>
      <c r="F359">
        <f t="shared" si="26"/>
        <v>334.7</v>
      </c>
      <c r="G359" t="s">
        <v>359</v>
      </c>
      <c r="H359">
        <v>79</v>
      </c>
      <c r="I359">
        <f t="shared" si="27"/>
        <v>7.9000000000000001E-2</v>
      </c>
      <c r="J359">
        <f>$U$4*I359*10^(-6)</f>
        <v>9.1639999999999994E-4</v>
      </c>
      <c r="K359">
        <f>J359/($U$7*(D359+273))</f>
        <v>2.2510439695406531E+17</v>
      </c>
      <c r="L359">
        <f t="shared" si="28"/>
        <v>-32.707635968958776</v>
      </c>
      <c r="M359">
        <f t="shared" si="29"/>
        <v>79.910681351938365</v>
      </c>
      <c r="N359">
        <f>O359*$W$7*$W$8/$U$8</f>
        <v>1.1925544575475066E-3</v>
      </c>
      <c r="O359">
        <f>$W$2*I359/0.409</f>
        <v>2.0438841828700915E+17</v>
      </c>
      <c r="P359">
        <f>N359*$U$9</f>
        <v>2.8144285198121156E-2</v>
      </c>
      <c r="Q359">
        <f>(1-N359)*$U$9</f>
        <v>23.571855714801881</v>
      </c>
      <c r="R359">
        <f>$U$5*10^5*(I359/$U$3)*(F359/(51.9+273))/133</f>
        <v>0.70980563134521424</v>
      </c>
    </row>
    <row r="360" spans="1:18" x14ac:dyDescent="0.35">
      <c r="A360" s="3"/>
      <c r="B360" s="2">
        <v>0.38466435185185183</v>
      </c>
      <c r="C360">
        <v>61.7</v>
      </c>
      <c r="D360">
        <v>22</v>
      </c>
      <c r="E360">
        <f t="shared" si="25"/>
        <v>0.2987750224081267</v>
      </c>
      <c r="F360">
        <f t="shared" si="26"/>
        <v>334.7</v>
      </c>
      <c r="G360" t="s">
        <v>360</v>
      </c>
      <c r="H360">
        <v>79</v>
      </c>
      <c r="I360">
        <f t="shared" si="27"/>
        <v>7.9000000000000001E-2</v>
      </c>
      <c r="J360">
        <f>$U$4*I360*10^(-6)</f>
        <v>9.1639999999999994E-4</v>
      </c>
      <c r="K360">
        <f>J360/($U$7*(D360+273))</f>
        <v>2.2510439695406531E+17</v>
      </c>
      <c r="L360">
        <f t="shared" si="28"/>
        <v>-32.707635968958776</v>
      </c>
      <c r="M360">
        <f t="shared" si="29"/>
        <v>79.910681351938365</v>
      </c>
      <c r="N360">
        <f>O360*$W$7*$W$8/$U$8</f>
        <v>1.1925544575475066E-3</v>
      </c>
      <c r="O360">
        <f>$W$2*I360/0.409</f>
        <v>2.0438841828700915E+17</v>
      </c>
      <c r="P360">
        <f>N360*$U$9</f>
        <v>2.8144285198121156E-2</v>
      </c>
      <c r="Q360">
        <f>(1-N360)*$U$9</f>
        <v>23.571855714801881</v>
      </c>
      <c r="R360">
        <f>$U$5*10^5*(I360/$U$3)*(F360/(51.9+273))/133</f>
        <v>0.70980563134521424</v>
      </c>
    </row>
    <row r="361" spans="1:18" x14ac:dyDescent="0.35">
      <c r="A361" s="3"/>
      <c r="B361" s="2">
        <v>0.38467592592592598</v>
      </c>
      <c r="C361">
        <v>61.5</v>
      </c>
      <c r="D361">
        <v>22</v>
      </c>
      <c r="E361">
        <f t="shared" si="25"/>
        <v>0.29895366218236175</v>
      </c>
      <c r="F361">
        <f t="shared" si="26"/>
        <v>334.5</v>
      </c>
      <c r="G361" t="s">
        <v>361</v>
      </c>
      <c r="H361">
        <v>79</v>
      </c>
      <c r="I361">
        <f t="shared" si="27"/>
        <v>7.9000000000000001E-2</v>
      </c>
      <c r="J361">
        <f>$U$4*I361*10^(-6)</f>
        <v>9.1639999999999994E-4</v>
      </c>
      <c r="K361">
        <f>J361/($U$7*(D361+273))</f>
        <v>2.2510439695406531E+17</v>
      </c>
      <c r="L361">
        <f t="shared" si="28"/>
        <v>-32.707635968958776</v>
      </c>
      <c r="M361">
        <f t="shared" si="29"/>
        <v>79.910681351938365</v>
      </c>
      <c r="N361">
        <f>O361*$W$7*$W$8/$U$8</f>
        <v>1.1925544575475066E-3</v>
      </c>
      <c r="O361">
        <f>$W$2*I361/0.409</f>
        <v>2.0438841828700915E+17</v>
      </c>
      <c r="P361">
        <f>N361*$U$9</f>
        <v>2.8144285198121156E-2</v>
      </c>
      <c r="Q361">
        <f>(1-N361)*$U$9</f>
        <v>23.571855714801881</v>
      </c>
      <c r="R361">
        <f>$U$5*10^5*(I361/$U$3)*(F361/(51.9+273))/133</f>
        <v>0.7093814869583932</v>
      </c>
    </row>
    <row r="362" spans="1:18" x14ac:dyDescent="0.35">
      <c r="A362" s="3"/>
      <c r="B362" s="2">
        <v>0.38468750000000002</v>
      </c>
      <c r="C362">
        <v>61.5</v>
      </c>
      <c r="D362">
        <v>22</v>
      </c>
      <c r="E362">
        <f t="shared" si="25"/>
        <v>0.29895366218236175</v>
      </c>
      <c r="F362">
        <f t="shared" si="26"/>
        <v>334.5</v>
      </c>
      <c r="G362" t="s">
        <v>362</v>
      </c>
      <c r="H362">
        <v>78</v>
      </c>
      <c r="I362">
        <f t="shared" si="27"/>
        <v>7.8E-2</v>
      </c>
      <c r="J362">
        <f>$U$4*I362*10^(-6)</f>
        <v>9.0479999999999988E-4</v>
      </c>
      <c r="K362">
        <f>J362/($U$7*(D362+273))</f>
        <v>2.222549742078113E+17</v>
      </c>
      <c r="L362">
        <f t="shared" si="28"/>
        <v>-32.733114020513639</v>
      </c>
      <c r="M362">
        <f t="shared" si="29"/>
        <v>79.885203300383509</v>
      </c>
      <c r="N362">
        <f>O362*$W$7*$W$8/$U$8</f>
        <v>1.1774588315026015E-3</v>
      </c>
      <c r="O362">
        <f>$W$2*I362/0.409</f>
        <v>2.0180122311881917E+17</v>
      </c>
      <c r="P362">
        <f>N362*$U$9</f>
        <v>2.7788028423461397E-2</v>
      </c>
      <c r="Q362">
        <f>(1-N362)*$U$9</f>
        <v>23.572211971576539</v>
      </c>
      <c r="R362">
        <f>$U$5*10^5*(I362/$U$3)*(F362/(51.9+273))/133</f>
        <v>0.70040197446524921</v>
      </c>
    </row>
    <row r="363" spans="1:18" x14ac:dyDescent="0.35">
      <c r="A363" s="3"/>
      <c r="B363" s="2">
        <v>0.38469907407407411</v>
      </c>
      <c r="C363">
        <v>61.5</v>
      </c>
      <c r="D363">
        <v>22</v>
      </c>
      <c r="E363">
        <f t="shared" si="25"/>
        <v>0.29895366218236175</v>
      </c>
      <c r="F363">
        <f t="shared" si="26"/>
        <v>334.5</v>
      </c>
      <c r="G363" t="s">
        <v>363</v>
      </c>
      <c r="H363">
        <v>78</v>
      </c>
      <c r="I363">
        <f t="shared" si="27"/>
        <v>7.8E-2</v>
      </c>
      <c r="J363">
        <f>$U$4*I363*10^(-6)</f>
        <v>9.0479999999999988E-4</v>
      </c>
      <c r="K363">
        <f>J363/($U$7*(D363+273))</f>
        <v>2.222549742078113E+17</v>
      </c>
      <c r="L363">
        <f t="shared" si="28"/>
        <v>-32.733114020513639</v>
      </c>
      <c r="M363">
        <f t="shared" si="29"/>
        <v>79.885203300383509</v>
      </c>
      <c r="N363">
        <f>O363*$W$7*$W$8/$U$8</f>
        <v>1.1774588315026015E-3</v>
      </c>
      <c r="O363">
        <f>$W$2*I363/0.409</f>
        <v>2.0180122311881917E+17</v>
      </c>
      <c r="P363">
        <f>N363*$U$9</f>
        <v>2.7788028423461397E-2</v>
      </c>
      <c r="Q363">
        <f>(1-N363)*$U$9</f>
        <v>23.572211971576539</v>
      </c>
      <c r="R363">
        <f>$U$5*10^5*(I363/$U$3)*(F363/(51.9+273))/133</f>
        <v>0.70040197446524921</v>
      </c>
    </row>
    <row r="364" spans="1:18" x14ac:dyDescent="0.35">
      <c r="A364" s="3"/>
      <c r="B364" s="2">
        <v>0.38471064814814815</v>
      </c>
      <c r="C364">
        <v>61.3</v>
      </c>
      <c r="D364">
        <v>22</v>
      </c>
      <c r="E364">
        <f t="shared" si="25"/>
        <v>0.29913251570445709</v>
      </c>
      <c r="F364">
        <f t="shared" si="26"/>
        <v>334.3</v>
      </c>
      <c r="G364" t="s">
        <v>364</v>
      </c>
      <c r="H364">
        <v>78</v>
      </c>
      <c r="I364">
        <f t="shared" si="27"/>
        <v>7.8E-2</v>
      </c>
      <c r="J364">
        <f>$U$4*I364*10^(-6)</f>
        <v>9.0479999999999988E-4</v>
      </c>
      <c r="K364">
        <f>J364/($U$7*(D364+273))</f>
        <v>2.222549742078113E+17</v>
      </c>
      <c r="L364">
        <f t="shared" si="28"/>
        <v>-32.733114020513639</v>
      </c>
      <c r="M364">
        <f t="shared" si="29"/>
        <v>79.885203300383509</v>
      </c>
      <c r="N364">
        <f>O364*$W$7*$W$8/$U$8</f>
        <v>1.1774588315026015E-3</v>
      </c>
      <c r="O364">
        <f>$W$2*I364/0.409</f>
        <v>2.0180122311881917E+17</v>
      </c>
      <c r="P364">
        <f>N364*$U$9</f>
        <v>2.7788028423461397E-2</v>
      </c>
      <c r="Q364">
        <f>(1-N364)*$U$9</f>
        <v>23.572211971576539</v>
      </c>
      <c r="R364">
        <f>$U$5*10^5*(I364/$U$3)*(F364/(51.9+273))/133</f>
        <v>0.69998319899471684</v>
      </c>
    </row>
    <row r="365" spans="1:18" x14ac:dyDescent="0.35">
      <c r="A365" s="3"/>
      <c r="B365" s="2">
        <v>0.38472222222222219</v>
      </c>
      <c r="C365">
        <v>61.3</v>
      </c>
      <c r="D365">
        <v>22</v>
      </c>
      <c r="E365">
        <f t="shared" si="25"/>
        <v>0.29913251570445709</v>
      </c>
      <c r="F365">
        <f t="shared" si="26"/>
        <v>334.3</v>
      </c>
      <c r="G365" t="s">
        <v>365</v>
      </c>
      <c r="H365">
        <v>78</v>
      </c>
      <c r="I365">
        <f t="shared" si="27"/>
        <v>7.8E-2</v>
      </c>
      <c r="J365">
        <f>$U$4*I365*10^(-6)</f>
        <v>9.0479999999999988E-4</v>
      </c>
      <c r="K365">
        <f>J365/($U$7*(D365+273))</f>
        <v>2.222549742078113E+17</v>
      </c>
      <c r="L365">
        <f t="shared" si="28"/>
        <v>-32.733114020513639</v>
      </c>
      <c r="M365">
        <f t="shared" si="29"/>
        <v>79.885203300383509</v>
      </c>
      <c r="N365">
        <f>O365*$W$7*$W$8/$U$8</f>
        <v>1.1774588315026015E-3</v>
      </c>
      <c r="O365">
        <f>$W$2*I365/0.409</f>
        <v>2.0180122311881917E+17</v>
      </c>
      <c r="P365">
        <f>N365*$U$9</f>
        <v>2.7788028423461397E-2</v>
      </c>
      <c r="Q365">
        <f>(1-N365)*$U$9</f>
        <v>23.572211971576539</v>
      </c>
      <c r="R365">
        <f>$U$5*10^5*(I365/$U$3)*(F365/(51.9+273))/133</f>
        <v>0.69998319899471684</v>
      </c>
    </row>
    <row r="366" spans="1:18" x14ac:dyDescent="0.35">
      <c r="A366" s="3"/>
      <c r="B366" s="2">
        <v>0.38473379629629628</v>
      </c>
      <c r="C366">
        <v>61.3</v>
      </c>
      <c r="D366">
        <v>22</v>
      </c>
      <c r="E366">
        <f t="shared" si="25"/>
        <v>0.29913251570445709</v>
      </c>
      <c r="F366">
        <f t="shared" si="26"/>
        <v>334.3</v>
      </c>
      <c r="G366" t="s">
        <v>366</v>
      </c>
      <c r="H366">
        <v>78</v>
      </c>
      <c r="I366">
        <f t="shared" si="27"/>
        <v>7.8E-2</v>
      </c>
      <c r="J366">
        <f>$U$4*I366*10^(-6)</f>
        <v>9.0479999999999988E-4</v>
      </c>
      <c r="K366">
        <f>J366/($U$7*(D366+273))</f>
        <v>2.222549742078113E+17</v>
      </c>
      <c r="L366">
        <f t="shared" si="28"/>
        <v>-32.733114020513639</v>
      </c>
      <c r="M366">
        <f t="shared" si="29"/>
        <v>79.885203300383509</v>
      </c>
      <c r="N366">
        <f>O366*$W$7*$W$8/$U$8</f>
        <v>1.1774588315026015E-3</v>
      </c>
      <c r="O366">
        <f>$W$2*I366/0.409</f>
        <v>2.0180122311881917E+17</v>
      </c>
      <c r="P366">
        <f>N366*$U$9</f>
        <v>2.7788028423461397E-2</v>
      </c>
      <c r="Q366">
        <f>(1-N366)*$U$9</f>
        <v>23.572211971576539</v>
      </c>
      <c r="R366">
        <f>$U$5*10^5*(I366/$U$3)*(F366/(51.9+273))/133</f>
        <v>0.69998319899471684</v>
      </c>
    </row>
    <row r="367" spans="1:18" x14ac:dyDescent="0.35">
      <c r="A367" s="3"/>
      <c r="B367" s="2">
        <v>0.38474537037037032</v>
      </c>
      <c r="C367">
        <v>61.1</v>
      </c>
      <c r="D367">
        <v>22</v>
      </c>
      <c r="E367">
        <f t="shared" si="25"/>
        <v>0.29931158335827596</v>
      </c>
      <c r="F367">
        <f t="shared" si="26"/>
        <v>334.1</v>
      </c>
      <c r="G367" t="s">
        <v>367</v>
      </c>
      <c r="H367">
        <v>78</v>
      </c>
      <c r="I367">
        <f t="shared" si="27"/>
        <v>7.8E-2</v>
      </c>
      <c r="J367">
        <f>$U$4*I367*10^(-6)</f>
        <v>9.0479999999999988E-4</v>
      </c>
      <c r="K367">
        <f>J367/($U$7*(D367+273))</f>
        <v>2.222549742078113E+17</v>
      </c>
      <c r="L367">
        <f t="shared" si="28"/>
        <v>-32.733114020513639</v>
      </c>
      <c r="M367">
        <f t="shared" si="29"/>
        <v>79.885203300383509</v>
      </c>
      <c r="N367">
        <f>O367*$W$7*$W$8/$U$8</f>
        <v>1.1774588315026015E-3</v>
      </c>
      <c r="O367">
        <f>$W$2*I367/0.409</f>
        <v>2.0180122311881917E+17</v>
      </c>
      <c r="P367">
        <f>N367*$U$9</f>
        <v>2.7788028423461397E-2</v>
      </c>
      <c r="Q367">
        <f>(1-N367)*$U$9</f>
        <v>23.572211971576539</v>
      </c>
      <c r="R367">
        <f>$U$5*10^5*(I367/$U$3)*(F367/(51.9+273))/133</f>
        <v>0.69956442352418458</v>
      </c>
    </row>
    <row r="368" spans="1:18" x14ac:dyDescent="0.35">
      <c r="A368" s="3"/>
      <c r="B368" s="2">
        <v>0.38475694444444447</v>
      </c>
      <c r="C368">
        <v>61.1</v>
      </c>
      <c r="D368">
        <v>22</v>
      </c>
      <c r="E368">
        <f t="shared" si="25"/>
        <v>0.29931158335827596</v>
      </c>
      <c r="F368">
        <f t="shared" si="26"/>
        <v>334.1</v>
      </c>
      <c r="G368" t="s">
        <v>368</v>
      </c>
      <c r="H368">
        <v>78</v>
      </c>
      <c r="I368">
        <f t="shared" si="27"/>
        <v>7.8E-2</v>
      </c>
      <c r="J368">
        <f>$U$4*I368*10^(-6)</f>
        <v>9.0479999999999988E-4</v>
      </c>
      <c r="K368">
        <f>J368/($U$7*(D368+273))</f>
        <v>2.222549742078113E+17</v>
      </c>
      <c r="L368">
        <f t="shared" si="28"/>
        <v>-32.733114020513639</v>
      </c>
      <c r="M368">
        <f t="shared" si="29"/>
        <v>79.885203300383509</v>
      </c>
      <c r="N368">
        <f>O368*$W$7*$W$8/$U$8</f>
        <v>1.1774588315026015E-3</v>
      </c>
      <c r="O368">
        <f>$W$2*I368/0.409</f>
        <v>2.0180122311881917E+17</v>
      </c>
      <c r="P368">
        <f>N368*$U$9</f>
        <v>2.7788028423461397E-2</v>
      </c>
      <c r="Q368">
        <f>(1-N368)*$U$9</f>
        <v>23.572211971576539</v>
      </c>
      <c r="R368">
        <f>$U$5*10^5*(I368/$U$3)*(F368/(51.9+273))/133</f>
        <v>0.69956442352418458</v>
      </c>
    </row>
    <row r="369" spans="1:18" x14ac:dyDescent="0.35">
      <c r="A369" s="3"/>
      <c r="B369" s="2">
        <v>0.38476851851851851</v>
      </c>
      <c r="C369">
        <v>61.1</v>
      </c>
      <c r="D369">
        <v>22</v>
      </c>
      <c r="E369">
        <f t="shared" si="25"/>
        <v>0.29931158335827596</v>
      </c>
      <c r="F369">
        <f t="shared" si="26"/>
        <v>334.1</v>
      </c>
      <c r="G369" t="s">
        <v>369</v>
      </c>
      <c r="H369">
        <v>78</v>
      </c>
      <c r="I369">
        <f t="shared" si="27"/>
        <v>7.8E-2</v>
      </c>
      <c r="J369">
        <f>$U$4*I369*10^(-6)</f>
        <v>9.0479999999999988E-4</v>
      </c>
      <c r="K369">
        <f>J369/($U$7*(D369+273))</f>
        <v>2.222549742078113E+17</v>
      </c>
      <c r="L369">
        <f t="shared" si="28"/>
        <v>-32.733114020513639</v>
      </c>
      <c r="M369">
        <f t="shared" si="29"/>
        <v>79.885203300383509</v>
      </c>
      <c r="N369">
        <f>O369*$W$7*$W$8/$U$8</f>
        <v>1.1774588315026015E-3</v>
      </c>
      <c r="O369">
        <f>$W$2*I369/0.409</f>
        <v>2.0180122311881917E+17</v>
      </c>
      <c r="P369">
        <f>N369*$U$9</f>
        <v>2.7788028423461397E-2</v>
      </c>
      <c r="Q369">
        <f>(1-N369)*$U$9</f>
        <v>23.572211971576539</v>
      </c>
      <c r="R369">
        <f>$U$5*10^5*(I369/$U$3)*(F369/(51.9+273))/133</f>
        <v>0.69956442352418458</v>
      </c>
    </row>
    <row r="370" spans="1:18" x14ac:dyDescent="0.35">
      <c r="A370" s="3"/>
      <c r="B370" s="2">
        <v>0.3847800925925926</v>
      </c>
      <c r="C370">
        <v>60.9</v>
      </c>
      <c r="D370">
        <v>22</v>
      </c>
      <c r="E370">
        <f t="shared" si="25"/>
        <v>0.29949086552860138</v>
      </c>
      <c r="F370">
        <f t="shared" si="26"/>
        <v>333.9</v>
      </c>
      <c r="G370" t="s">
        <v>370</v>
      </c>
      <c r="H370">
        <v>78</v>
      </c>
      <c r="I370">
        <f t="shared" si="27"/>
        <v>7.8E-2</v>
      </c>
      <c r="J370">
        <f>$U$4*I370*10^(-6)</f>
        <v>9.0479999999999988E-4</v>
      </c>
      <c r="K370">
        <f>J370/($U$7*(D370+273))</f>
        <v>2.222549742078113E+17</v>
      </c>
      <c r="L370">
        <f t="shared" si="28"/>
        <v>-32.733114020513639</v>
      </c>
      <c r="M370">
        <f t="shared" si="29"/>
        <v>79.885203300383509</v>
      </c>
      <c r="N370">
        <f>O370*$W$7*$W$8/$U$8</f>
        <v>1.1774588315026015E-3</v>
      </c>
      <c r="O370">
        <f>$W$2*I370/0.409</f>
        <v>2.0180122311881917E+17</v>
      </c>
      <c r="P370">
        <f>N370*$U$9</f>
        <v>2.7788028423461397E-2</v>
      </c>
      <c r="Q370">
        <f>(1-N370)*$U$9</f>
        <v>23.572211971576539</v>
      </c>
      <c r="R370">
        <f>$U$5*10^5*(I370/$U$3)*(F370/(51.9+273))/133</f>
        <v>0.69914564805365209</v>
      </c>
    </row>
    <row r="371" spans="1:18" x14ac:dyDescent="0.35">
      <c r="A371" s="3"/>
      <c r="B371" s="2">
        <v>0.38479166666666664</v>
      </c>
      <c r="C371">
        <v>60.9</v>
      </c>
      <c r="D371">
        <v>22</v>
      </c>
      <c r="E371">
        <f t="shared" si="25"/>
        <v>0.29949086552860138</v>
      </c>
      <c r="F371">
        <f t="shared" si="26"/>
        <v>333.9</v>
      </c>
      <c r="G371" t="s">
        <v>371</v>
      </c>
      <c r="H371">
        <v>78</v>
      </c>
      <c r="I371">
        <f t="shared" si="27"/>
        <v>7.8E-2</v>
      </c>
      <c r="J371">
        <f>$U$4*I371*10^(-6)</f>
        <v>9.0479999999999988E-4</v>
      </c>
      <c r="K371">
        <f>J371/($U$7*(D371+273))</f>
        <v>2.222549742078113E+17</v>
      </c>
      <c r="L371">
        <f t="shared" si="28"/>
        <v>-32.733114020513639</v>
      </c>
      <c r="M371">
        <f t="shared" si="29"/>
        <v>79.885203300383509</v>
      </c>
      <c r="N371">
        <f>O371*$W$7*$W$8/$U$8</f>
        <v>1.1774588315026015E-3</v>
      </c>
      <c r="O371">
        <f>$W$2*I371/0.409</f>
        <v>2.0180122311881917E+17</v>
      </c>
      <c r="P371">
        <f>N371*$U$9</f>
        <v>2.7788028423461397E-2</v>
      </c>
      <c r="Q371">
        <f>(1-N371)*$U$9</f>
        <v>23.572211971576539</v>
      </c>
      <c r="R371">
        <f>$U$5*10^5*(I371/$U$3)*(F371/(51.9+273))/133</f>
        <v>0.69914564805365209</v>
      </c>
    </row>
    <row r="372" spans="1:18" x14ac:dyDescent="0.35">
      <c r="A372" s="3"/>
      <c r="B372" s="2">
        <v>0.38480324074074074</v>
      </c>
      <c r="C372">
        <v>60.9</v>
      </c>
      <c r="D372">
        <v>22</v>
      </c>
      <c r="E372">
        <f t="shared" si="25"/>
        <v>0.29949086552860138</v>
      </c>
      <c r="F372">
        <f t="shared" si="26"/>
        <v>333.9</v>
      </c>
      <c r="G372" t="s">
        <v>372</v>
      </c>
      <c r="H372">
        <v>78</v>
      </c>
      <c r="I372">
        <f t="shared" si="27"/>
        <v>7.8E-2</v>
      </c>
      <c r="J372">
        <f>$U$4*I372*10^(-6)</f>
        <v>9.0479999999999988E-4</v>
      </c>
      <c r="K372">
        <f>J372/($U$7*(D372+273))</f>
        <v>2.222549742078113E+17</v>
      </c>
      <c r="L372">
        <f t="shared" si="28"/>
        <v>-32.733114020513639</v>
      </c>
      <c r="M372">
        <f t="shared" si="29"/>
        <v>79.885203300383509</v>
      </c>
      <c r="N372">
        <f>O372*$W$7*$W$8/$U$8</f>
        <v>1.1774588315026015E-3</v>
      </c>
      <c r="O372">
        <f>$W$2*I372/0.409</f>
        <v>2.0180122311881917E+17</v>
      </c>
      <c r="P372">
        <f>N372*$U$9</f>
        <v>2.7788028423461397E-2</v>
      </c>
      <c r="Q372">
        <f>(1-N372)*$U$9</f>
        <v>23.572211971576539</v>
      </c>
      <c r="R372">
        <f>$U$5*10^5*(I372/$U$3)*(F372/(51.9+273))/133</f>
        <v>0.69914564805365209</v>
      </c>
    </row>
    <row r="373" spans="1:18" x14ac:dyDescent="0.35">
      <c r="A373" s="3"/>
      <c r="B373" s="2">
        <v>0.38481481481481478</v>
      </c>
      <c r="C373">
        <v>60.9</v>
      </c>
      <c r="D373">
        <v>22</v>
      </c>
      <c r="E373">
        <f t="shared" si="25"/>
        <v>0.29949086552860138</v>
      </c>
      <c r="F373">
        <f t="shared" si="26"/>
        <v>333.9</v>
      </c>
      <c r="G373" t="s">
        <v>373</v>
      </c>
      <c r="H373">
        <v>78</v>
      </c>
      <c r="I373">
        <f t="shared" si="27"/>
        <v>7.8E-2</v>
      </c>
      <c r="J373">
        <f>$U$4*I373*10^(-6)</f>
        <v>9.0479999999999988E-4</v>
      </c>
      <c r="K373">
        <f>J373/($U$7*(D373+273))</f>
        <v>2.222549742078113E+17</v>
      </c>
      <c r="L373">
        <f t="shared" si="28"/>
        <v>-32.733114020513639</v>
      </c>
      <c r="M373">
        <f t="shared" si="29"/>
        <v>79.885203300383509</v>
      </c>
      <c r="N373">
        <f>O373*$W$7*$W$8/$U$8</f>
        <v>1.1774588315026015E-3</v>
      </c>
      <c r="O373">
        <f>$W$2*I373/0.409</f>
        <v>2.0180122311881917E+17</v>
      </c>
      <c r="P373">
        <f>N373*$U$9</f>
        <v>2.7788028423461397E-2</v>
      </c>
      <c r="Q373">
        <f>(1-N373)*$U$9</f>
        <v>23.572211971576539</v>
      </c>
      <c r="R373">
        <f>$U$5*10^5*(I373/$U$3)*(F373/(51.9+273))/133</f>
        <v>0.69914564805365209</v>
      </c>
    </row>
    <row r="374" spans="1:18" x14ac:dyDescent="0.35">
      <c r="A374" s="3"/>
      <c r="B374" s="2">
        <v>0.38482638888888893</v>
      </c>
      <c r="C374">
        <v>60.7</v>
      </c>
      <c r="D374">
        <v>22</v>
      </c>
      <c r="E374">
        <f t="shared" si="25"/>
        <v>0.29967036260113877</v>
      </c>
      <c r="F374">
        <f t="shared" si="26"/>
        <v>333.7</v>
      </c>
      <c r="G374" t="s">
        <v>374</v>
      </c>
      <c r="H374">
        <v>78</v>
      </c>
      <c r="I374">
        <f t="shared" si="27"/>
        <v>7.8E-2</v>
      </c>
      <c r="J374">
        <f>$U$4*I374*10^(-6)</f>
        <v>9.0479999999999988E-4</v>
      </c>
      <c r="K374">
        <f>J374/($U$7*(D374+273))</f>
        <v>2.222549742078113E+17</v>
      </c>
      <c r="L374">
        <f t="shared" si="28"/>
        <v>-32.733114020513639</v>
      </c>
      <c r="M374">
        <f t="shared" si="29"/>
        <v>79.885203300383509</v>
      </c>
      <c r="N374">
        <f>O374*$W$7*$W$8/$U$8</f>
        <v>1.1774588315026015E-3</v>
      </c>
      <c r="O374">
        <f>$W$2*I374/0.409</f>
        <v>2.0180122311881917E+17</v>
      </c>
      <c r="P374">
        <f>N374*$U$9</f>
        <v>2.7788028423461397E-2</v>
      </c>
      <c r="Q374">
        <f>(1-N374)*$U$9</f>
        <v>23.572211971576539</v>
      </c>
      <c r="R374">
        <f>$U$5*10^5*(I374/$U$3)*(F374/(51.9+273))/133</f>
        <v>0.69872687258311983</v>
      </c>
    </row>
    <row r="375" spans="1:18" x14ac:dyDescent="0.35">
      <c r="A375" s="3"/>
      <c r="B375" s="2">
        <v>0.38483796296296297</v>
      </c>
      <c r="C375">
        <v>60.7</v>
      </c>
      <c r="D375">
        <v>22</v>
      </c>
      <c r="E375">
        <f t="shared" si="25"/>
        <v>0.29967036260113877</v>
      </c>
      <c r="F375">
        <f t="shared" si="26"/>
        <v>333.7</v>
      </c>
      <c r="G375" t="s">
        <v>375</v>
      </c>
      <c r="H375">
        <v>77</v>
      </c>
      <c r="I375">
        <f t="shared" si="27"/>
        <v>7.6999999999999999E-2</v>
      </c>
      <c r="J375">
        <f>$U$4*I375*10^(-6)</f>
        <v>8.9319999999999992E-4</v>
      </c>
      <c r="K375">
        <f>J375/($U$7*(D375+273))</f>
        <v>2.1940555146155731E+17</v>
      </c>
      <c r="L375">
        <f t="shared" si="28"/>
        <v>-32.758920830185453</v>
      </c>
      <c r="M375">
        <f t="shared" si="29"/>
        <v>79.859396490711688</v>
      </c>
      <c r="N375">
        <f>O375*$W$7*$W$8/$U$8</f>
        <v>1.1623632054576962E-3</v>
      </c>
      <c r="O375">
        <f>$W$2*I375/0.409</f>
        <v>1.9921402795062918E+17</v>
      </c>
      <c r="P375">
        <f>N375*$U$9</f>
        <v>2.7431771648801635E-2</v>
      </c>
      <c r="Q375">
        <f>(1-N375)*$U$9</f>
        <v>23.572568228351198</v>
      </c>
      <c r="R375">
        <f>$U$5*10^5*(I375/$U$3)*(F375/(51.9+273))/133</f>
        <v>0.68976883575513104</v>
      </c>
    </row>
    <row r="376" spans="1:18" x14ac:dyDescent="0.35">
      <c r="A376" s="3"/>
      <c r="B376" s="2">
        <v>0.38484953703703706</v>
      </c>
      <c r="C376">
        <v>60.7</v>
      </c>
      <c r="D376">
        <v>22</v>
      </c>
      <c r="E376">
        <f t="shared" si="25"/>
        <v>0.29967036260113877</v>
      </c>
      <c r="F376">
        <f t="shared" si="26"/>
        <v>333.7</v>
      </c>
      <c r="G376" t="s">
        <v>376</v>
      </c>
      <c r="H376">
        <v>77</v>
      </c>
      <c r="I376">
        <f t="shared" si="27"/>
        <v>7.6999999999999999E-2</v>
      </c>
      <c r="J376">
        <f>$U$4*I376*10^(-6)</f>
        <v>8.9319999999999992E-4</v>
      </c>
      <c r="K376">
        <f>J376/($U$7*(D376+273))</f>
        <v>2.1940555146155731E+17</v>
      </c>
      <c r="L376">
        <f t="shared" si="28"/>
        <v>-32.758920830185453</v>
      </c>
      <c r="M376">
        <f t="shared" si="29"/>
        <v>79.859396490711688</v>
      </c>
      <c r="N376">
        <f>O376*$W$7*$W$8/$U$8</f>
        <v>1.1623632054576962E-3</v>
      </c>
      <c r="O376">
        <f>$W$2*I376/0.409</f>
        <v>1.9921402795062918E+17</v>
      </c>
      <c r="P376">
        <f>N376*$U$9</f>
        <v>2.7431771648801635E-2</v>
      </c>
      <c r="Q376">
        <f>(1-N376)*$U$9</f>
        <v>23.572568228351198</v>
      </c>
      <c r="R376">
        <f>$U$5*10^5*(I376/$U$3)*(F376/(51.9+273))/133</f>
        <v>0.68976883575513104</v>
      </c>
    </row>
    <row r="377" spans="1:18" x14ac:dyDescent="0.35">
      <c r="A377" s="3"/>
      <c r="B377" s="2">
        <v>0.3848611111111111</v>
      </c>
      <c r="C377">
        <v>60.4</v>
      </c>
      <c r="D377">
        <v>22</v>
      </c>
      <c r="E377">
        <f t="shared" si="25"/>
        <v>0.29994001199760051</v>
      </c>
      <c r="F377">
        <f t="shared" si="26"/>
        <v>333.4</v>
      </c>
      <c r="G377" t="s">
        <v>377</v>
      </c>
      <c r="H377">
        <v>77</v>
      </c>
      <c r="I377">
        <f t="shared" si="27"/>
        <v>7.6999999999999999E-2</v>
      </c>
      <c r="J377">
        <f>$U$4*I377*10^(-6)</f>
        <v>8.9319999999999992E-4</v>
      </c>
      <c r="K377">
        <f>J377/($U$7*(D377+273))</f>
        <v>2.1940555146155731E+17</v>
      </c>
      <c r="L377">
        <f t="shared" si="28"/>
        <v>-32.758920830185453</v>
      </c>
      <c r="M377">
        <f t="shared" si="29"/>
        <v>79.859396490711688</v>
      </c>
      <c r="N377">
        <f>O377*$W$7*$W$8/$U$8</f>
        <v>1.1623632054576962E-3</v>
      </c>
      <c r="O377">
        <f>$W$2*I377/0.409</f>
        <v>1.9921402795062918E+17</v>
      </c>
      <c r="P377">
        <f>N377*$U$9</f>
        <v>2.7431771648801635E-2</v>
      </c>
      <c r="Q377">
        <f>(1-N377)*$U$9</f>
        <v>23.572568228351198</v>
      </c>
      <c r="R377">
        <f>$U$5*10^5*(I377/$U$3)*(F377/(51.9+273))/133</f>
        <v>0.68914872592376597</v>
      </c>
    </row>
    <row r="378" spans="1:18" x14ac:dyDescent="0.35">
      <c r="A378" s="3"/>
      <c r="B378" s="2">
        <v>0.38487268518518519</v>
      </c>
      <c r="C378">
        <v>60.4</v>
      </c>
      <c r="D378">
        <v>22</v>
      </c>
      <c r="E378">
        <f t="shared" si="25"/>
        <v>0.29994001199760051</v>
      </c>
      <c r="F378">
        <f t="shared" si="26"/>
        <v>333.4</v>
      </c>
      <c r="G378" t="s">
        <v>378</v>
      </c>
      <c r="H378">
        <v>78</v>
      </c>
      <c r="I378">
        <f t="shared" si="27"/>
        <v>7.8E-2</v>
      </c>
      <c r="J378">
        <f>$U$4*I378*10^(-6)</f>
        <v>9.0479999999999988E-4</v>
      </c>
      <c r="K378">
        <f>J378/($U$7*(D378+273))</f>
        <v>2.222549742078113E+17</v>
      </c>
      <c r="L378">
        <f t="shared" si="28"/>
        <v>-32.733114020513639</v>
      </c>
      <c r="M378">
        <f t="shared" si="29"/>
        <v>79.885203300383509</v>
      </c>
      <c r="N378">
        <f>O378*$W$7*$W$8/$U$8</f>
        <v>1.1774588315026015E-3</v>
      </c>
      <c r="O378">
        <f>$W$2*I378/0.409</f>
        <v>2.0180122311881917E+17</v>
      </c>
      <c r="P378">
        <f>N378*$U$9</f>
        <v>2.7788028423461397E-2</v>
      </c>
      <c r="Q378">
        <f>(1-N378)*$U$9</f>
        <v>23.572211971576539</v>
      </c>
      <c r="R378">
        <f>$U$5*10^5*(I378/$U$3)*(F378/(51.9+273))/133</f>
        <v>0.69809870937732144</v>
      </c>
    </row>
    <row r="379" spans="1:18" x14ac:dyDescent="0.35">
      <c r="A379" s="3"/>
      <c r="B379" s="2">
        <v>0.38488425925925923</v>
      </c>
      <c r="C379">
        <v>60.4</v>
      </c>
      <c r="D379">
        <v>22</v>
      </c>
      <c r="E379">
        <f t="shared" si="25"/>
        <v>0.29994001199760051</v>
      </c>
      <c r="F379">
        <f t="shared" si="26"/>
        <v>333.4</v>
      </c>
      <c r="G379" t="s">
        <v>379</v>
      </c>
      <c r="H379">
        <v>77</v>
      </c>
      <c r="I379">
        <f t="shared" si="27"/>
        <v>7.6999999999999999E-2</v>
      </c>
      <c r="J379">
        <f>$U$4*I379*10^(-6)</f>
        <v>8.9319999999999992E-4</v>
      </c>
      <c r="K379">
        <f>J379/($U$7*(D379+273))</f>
        <v>2.1940555146155731E+17</v>
      </c>
      <c r="L379">
        <f t="shared" si="28"/>
        <v>-32.758920830185453</v>
      </c>
      <c r="M379">
        <f t="shared" si="29"/>
        <v>79.859396490711688</v>
      </c>
      <c r="N379">
        <f>O379*$W$7*$W$8/$U$8</f>
        <v>1.1623632054576962E-3</v>
      </c>
      <c r="O379">
        <f>$W$2*I379/0.409</f>
        <v>1.9921402795062918E+17</v>
      </c>
      <c r="P379">
        <f>N379*$U$9</f>
        <v>2.7431771648801635E-2</v>
      </c>
      <c r="Q379">
        <f>(1-N379)*$U$9</f>
        <v>23.572568228351198</v>
      </c>
      <c r="R379">
        <f>$U$5*10^5*(I379/$U$3)*(F379/(51.9+273))/133</f>
        <v>0.68914872592376597</v>
      </c>
    </row>
    <row r="380" spans="1:18" x14ac:dyDescent="0.35">
      <c r="A380" s="3"/>
      <c r="B380" s="2">
        <v>0.38489583333333338</v>
      </c>
      <c r="C380">
        <v>60.2</v>
      </c>
      <c r="D380">
        <v>22</v>
      </c>
      <c r="E380">
        <f t="shared" si="25"/>
        <v>0.30012004801920772</v>
      </c>
      <c r="F380">
        <f t="shared" si="26"/>
        <v>333.2</v>
      </c>
      <c r="G380" t="s">
        <v>380</v>
      </c>
      <c r="H380">
        <v>78</v>
      </c>
      <c r="I380">
        <f t="shared" si="27"/>
        <v>7.8E-2</v>
      </c>
      <c r="J380">
        <f>$U$4*I380*10^(-6)</f>
        <v>9.0479999999999988E-4</v>
      </c>
      <c r="K380">
        <f>J380/($U$7*(D380+273))</f>
        <v>2.222549742078113E+17</v>
      </c>
      <c r="L380">
        <f t="shared" si="28"/>
        <v>-32.733114020513639</v>
      </c>
      <c r="M380">
        <f t="shared" si="29"/>
        <v>79.885203300383509</v>
      </c>
      <c r="N380">
        <f>O380*$W$7*$W$8/$U$8</f>
        <v>1.1774588315026015E-3</v>
      </c>
      <c r="O380">
        <f>$W$2*I380/0.409</f>
        <v>2.0180122311881917E+17</v>
      </c>
      <c r="P380">
        <f>N380*$U$9</f>
        <v>2.7788028423461397E-2</v>
      </c>
      <c r="Q380">
        <f>(1-N380)*$U$9</f>
        <v>23.572211971576539</v>
      </c>
      <c r="R380">
        <f>$U$5*10^5*(I380/$U$3)*(F380/(51.9+273))/133</f>
        <v>0.69767993390678917</v>
      </c>
    </row>
    <row r="381" spans="1:18" x14ac:dyDescent="0.35">
      <c r="A381" s="3"/>
      <c r="B381" s="2">
        <v>0.38490740740740742</v>
      </c>
      <c r="C381">
        <v>60.2</v>
      </c>
      <c r="D381">
        <v>22</v>
      </c>
      <c r="E381">
        <f t="shared" si="25"/>
        <v>0.30012004801920772</v>
      </c>
      <c r="F381">
        <f t="shared" si="26"/>
        <v>333.2</v>
      </c>
      <c r="G381" t="s">
        <v>381</v>
      </c>
      <c r="H381">
        <v>78</v>
      </c>
      <c r="I381">
        <f t="shared" si="27"/>
        <v>7.8E-2</v>
      </c>
      <c r="J381">
        <f>$U$4*I381*10^(-6)</f>
        <v>9.0479999999999988E-4</v>
      </c>
      <c r="K381">
        <f>J381/($U$7*(D381+273))</f>
        <v>2.222549742078113E+17</v>
      </c>
      <c r="L381">
        <f t="shared" si="28"/>
        <v>-32.733114020513639</v>
      </c>
      <c r="M381">
        <f t="shared" si="29"/>
        <v>79.885203300383509</v>
      </c>
      <c r="N381">
        <f>O381*$W$7*$W$8/$U$8</f>
        <v>1.1774588315026015E-3</v>
      </c>
      <c r="O381">
        <f>$W$2*I381/0.409</f>
        <v>2.0180122311881917E+17</v>
      </c>
      <c r="P381">
        <f>N381*$U$9</f>
        <v>2.7788028423461397E-2</v>
      </c>
      <c r="Q381">
        <f>(1-N381)*$U$9</f>
        <v>23.572211971576539</v>
      </c>
      <c r="R381">
        <f>$U$5*10^5*(I381/$U$3)*(F381/(51.9+273))/133</f>
        <v>0.69767993390678917</v>
      </c>
    </row>
    <row r="382" spans="1:18" x14ac:dyDescent="0.35">
      <c r="A382" s="3"/>
      <c r="B382" s="2">
        <v>0.38491898148148151</v>
      </c>
      <c r="C382">
        <v>60.2</v>
      </c>
      <c r="D382">
        <v>22</v>
      </c>
      <c r="E382">
        <f t="shared" si="25"/>
        <v>0.30012004801920772</v>
      </c>
      <c r="F382">
        <f t="shared" si="26"/>
        <v>333.2</v>
      </c>
      <c r="G382" t="s">
        <v>382</v>
      </c>
      <c r="H382">
        <v>78</v>
      </c>
      <c r="I382">
        <f t="shared" si="27"/>
        <v>7.8E-2</v>
      </c>
      <c r="J382">
        <f>$U$4*I382*10^(-6)</f>
        <v>9.0479999999999988E-4</v>
      </c>
      <c r="K382">
        <f>J382/($U$7*(D382+273))</f>
        <v>2.222549742078113E+17</v>
      </c>
      <c r="L382">
        <f t="shared" si="28"/>
        <v>-32.733114020513639</v>
      </c>
      <c r="M382">
        <f t="shared" si="29"/>
        <v>79.885203300383509</v>
      </c>
      <c r="N382">
        <f>O382*$W$7*$W$8/$U$8</f>
        <v>1.1774588315026015E-3</v>
      </c>
      <c r="O382">
        <f>$W$2*I382/0.409</f>
        <v>2.0180122311881917E+17</v>
      </c>
      <c r="P382">
        <f>N382*$U$9</f>
        <v>2.7788028423461397E-2</v>
      </c>
      <c r="Q382">
        <f>(1-N382)*$U$9</f>
        <v>23.572211971576539</v>
      </c>
      <c r="R382">
        <f>$U$5*10^5*(I382/$U$3)*(F382/(51.9+273))/133</f>
        <v>0.69767993390678917</v>
      </c>
    </row>
    <row r="383" spans="1:18" x14ac:dyDescent="0.35">
      <c r="A383" s="3"/>
      <c r="B383" s="2">
        <v>0.38493055555555555</v>
      </c>
      <c r="C383">
        <v>60.1</v>
      </c>
      <c r="D383">
        <v>22</v>
      </c>
      <c r="E383">
        <f t="shared" si="25"/>
        <v>0.30021014710297206</v>
      </c>
      <c r="F383">
        <f t="shared" si="26"/>
        <v>333.1</v>
      </c>
      <c r="G383" t="s">
        <v>383</v>
      </c>
      <c r="H383">
        <v>78</v>
      </c>
      <c r="I383">
        <f t="shared" si="27"/>
        <v>7.8E-2</v>
      </c>
      <c r="J383">
        <f>$U$4*I383*10^(-6)</f>
        <v>9.0479999999999988E-4</v>
      </c>
      <c r="K383">
        <f>J383/($U$7*(D383+273))</f>
        <v>2.222549742078113E+17</v>
      </c>
      <c r="L383">
        <f t="shared" si="28"/>
        <v>-32.733114020513639</v>
      </c>
      <c r="M383">
        <f t="shared" si="29"/>
        <v>79.885203300383509</v>
      </c>
      <c r="N383">
        <f>O383*$W$7*$W$8/$U$8</f>
        <v>1.1774588315026015E-3</v>
      </c>
      <c r="O383">
        <f>$W$2*I383/0.409</f>
        <v>2.0180122311881917E+17</v>
      </c>
      <c r="P383">
        <f>N383*$U$9</f>
        <v>2.7788028423461397E-2</v>
      </c>
      <c r="Q383">
        <f>(1-N383)*$U$9</f>
        <v>23.572211971576539</v>
      </c>
      <c r="R383">
        <f>$U$5*10^5*(I383/$U$3)*(F383/(51.9+273))/133</f>
        <v>0.69747054617152315</v>
      </c>
    </row>
    <row r="384" spans="1:18" x14ac:dyDescent="0.35">
      <c r="A384" s="3"/>
      <c r="B384" s="2">
        <v>0.38494212962962965</v>
      </c>
      <c r="C384">
        <v>60.1</v>
      </c>
      <c r="D384">
        <v>22</v>
      </c>
      <c r="E384">
        <f t="shared" si="25"/>
        <v>0.30021014710297206</v>
      </c>
      <c r="F384">
        <f t="shared" si="26"/>
        <v>333.1</v>
      </c>
      <c r="G384" t="s">
        <v>384</v>
      </c>
      <c r="H384">
        <v>78</v>
      </c>
      <c r="I384">
        <f t="shared" si="27"/>
        <v>7.8E-2</v>
      </c>
      <c r="J384">
        <f>$U$4*I384*10^(-6)</f>
        <v>9.0479999999999988E-4</v>
      </c>
      <c r="K384">
        <f>J384/($U$7*(D384+273))</f>
        <v>2.222549742078113E+17</v>
      </c>
      <c r="L384">
        <f t="shared" si="28"/>
        <v>-32.733114020513639</v>
      </c>
      <c r="M384">
        <f t="shared" si="29"/>
        <v>79.885203300383509</v>
      </c>
      <c r="N384">
        <f>O384*$W$7*$W$8/$U$8</f>
        <v>1.1774588315026015E-3</v>
      </c>
      <c r="O384">
        <f>$W$2*I384/0.409</f>
        <v>2.0180122311881917E+17</v>
      </c>
      <c r="P384">
        <f>N384*$U$9</f>
        <v>2.7788028423461397E-2</v>
      </c>
      <c r="Q384">
        <f>(1-N384)*$U$9</f>
        <v>23.572211971576539</v>
      </c>
      <c r="R384">
        <f>$U$5*10^5*(I384/$U$3)*(F384/(51.9+273))/133</f>
        <v>0.69747054617152315</v>
      </c>
    </row>
    <row r="385" spans="1:18" x14ac:dyDescent="0.35">
      <c r="A385" s="3"/>
      <c r="B385" s="2">
        <v>0.38495370370370369</v>
      </c>
      <c r="C385">
        <v>60.1</v>
      </c>
      <c r="D385">
        <v>22</v>
      </c>
      <c r="E385">
        <f t="shared" si="25"/>
        <v>0.30021014710297206</v>
      </c>
      <c r="F385">
        <f t="shared" si="26"/>
        <v>333.1</v>
      </c>
      <c r="G385" t="s">
        <v>385</v>
      </c>
      <c r="H385">
        <v>78</v>
      </c>
      <c r="I385">
        <f t="shared" si="27"/>
        <v>7.8E-2</v>
      </c>
      <c r="J385">
        <f>$U$4*I385*10^(-6)</f>
        <v>9.0479999999999988E-4</v>
      </c>
      <c r="K385">
        <f>J385/($U$7*(D385+273))</f>
        <v>2.222549742078113E+17</v>
      </c>
      <c r="L385">
        <f t="shared" si="28"/>
        <v>-32.733114020513639</v>
      </c>
      <c r="M385">
        <f t="shared" si="29"/>
        <v>79.885203300383509</v>
      </c>
      <c r="N385">
        <f>O385*$W$7*$W$8/$U$8</f>
        <v>1.1774588315026015E-3</v>
      </c>
      <c r="O385">
        <f>$W$2*I385/0.409</f>
        <v>2.0180122311881917E+17</v>
      </c>
      <c r="P385">
        <f>N385*$U$9</f>
        <v>2.7788028423461397E-2</v>
      </c>
      <c r="Q385">
        <f>(1-N385)*$U$9</f>
        <v>23.572211971576539</v>
      </c>
      <c r="R385">
        <f>$U$5*10^5*(I385/$U$3)*(F385/(51.9+273))/133</f>
        <v>0.69747054617152315</v>
      </c>
    </row>
    <row r="386" spans="1:18" x14ac:dyDescent="0.35">
      <c r="A386" s="3"/>
      <c r="B386" s="2">
        <v>0.38496527777777773</v>
      </c>
      <c r="C386">
        <v>59.9</v>
      </c>
      <c r="D386">
        <v>22</v>
      </c>
      <c r="E386">
        <f t="shared" si="25"/>
        <v>0.30039050765995795</v>
      </c>
      <c r="F386">
        <f t="shared" si="26"/>
        <v>332.9</v>
      </c>
      <c r="G386" t="s">
        <v>386</v>
      </c>
      <c r="H386">
        <v>77</v>
      </c>
      <c r="I386">
        <f t="shared" si="27"/>
        <v>7.6999999999999999E-2</v>
      </c>
      <c r="J386">
        <f>$U$4*I386*10^(-6)</f>
        <v>8.9319999999999992E-4</v>
      </c>
      <c r="K386">
        <f>J386/($U$7*(D386+273))</f>
        <v>2.1940555146155731E+17</v>
      </c>
      <c r="L386">
        <f t="shared" si="28"/>
        <v>-32.758920830185453</v>
      </c>
      <c r="M386">
        <f t="shared" si="29"/>
        <v>79.859396490711688</v>
      </c>
      <c r="N386">
        <f>O386*$W$7*$W$8/$U$8</f>
        <v>1.1623632054576962E-3</v>
      </c>
      <c r="O386">
        <f>$W$2*I386/0.409</f>
        <v>1.9921402795062918E+17</v>
      </c>
      <c r="P386">
        <f>N386*$U$9</f>
        <v>2.7431771648801635E-2</v>
      </c>
      <c r="Q386">
        <f>(1-N386)*$U$9</f>
        <v>23.572568228351198</v>
      </c>
      <c r="R386">
        <f>$U$5*10^5*(I386/$U$3)*(F386/(51.9+273))/133</f>
        <v>0.68811520953815741</v>
      </c>
    </row>
    <row r="387" spans="1:18" x14ac:dyDescent="0.35">
      <c r="A387" s="3"/>
      <c r="B387" s="2">
        <v>0.38497685185185188</v>
      </c>
      <c r="C387">
        <v>59.9</v>
      </c>
      <c r="D387">
        <v>22</v>
      </c>
      <c r="E387">
        <f t="shared" ref="E387:E450" si="30">100/(C387+273)</f>
        <v>0.30039050765995795</v>
      </c>
      <c r="F387">
        <f t="shared" ref="F387:F450" si="31">C387+273</f>
        <v>332.9</v>
      </c>
      <c r="G387" t="s">
        <v>387</v>
      </c>
      <c r="H387">
        <v>77</v>
      </c>
      <c r="I387">
        <f t="shared" ref="I387:I450" si="32">H387/1000</f>
        <v>7.6999999999999999E-2</v>
      </c>
      <c r="J387">
        <f>$U$4*I387*10^(-6)</f>
        <v>8.9319999999999992E-4</v>
      </c>
      <c r="K387">
        <f>J387/($U$7*(D387+273))</f>
        <v>2.1940555146155731E+17</v>
      </c>
      <c r="L387">
        <f t="shared" ref="L387:L450" si="33">2*LN(I387*10^(-6))</f>
        <v>-32.758920830185453</v>
      </c>
      <c r="M387">
        <f t="shared" si="29"/>
        <v>79.859396490711688</v>
      </c>
      <c r="N387">
        <f>O387*$W$7*$W$8/$U$8</f>
        <v>1.1623632054576962E-3</v>
      </c>
      <c r="O387">
        <f>$W$2*I387/0.409</f>
        <v>1.9921402795062918E+17</v>
      </c>
      <c r="P387">
        <f>N387*$U$9</f>
        <v>2.7431771648801635E-2</v>
      </c>
      <c r="Q387">
        <f>(1-N387)*$U$9</f>
        <v>23.572568228351198</v>
      </c>
      <c r="R387">
        <f>$U$5*10^5*(I387/$U$3)*(F387/(51.9+273))/133</f>
        <v>0.68811520953815741</v>
      </c>
    </row>
    <row r="388" spans="1:18" x14ac:dyDescent="0.35">
      <c r="A388" s="3"/>
      <c r="B388" s="2">
        <v>0.38498842592592591</v>
      </c>
      <c r="C388">
        <v>59.9</v>
      </c>
      <c r="D388">
        <v>22</v>
      </c>
      <c r="E388">
        <f t="shared" si="30"/>
        <v>0.30039050765995795</v>
      </c>
      <c r="F388">
        <f t="shared" si="31"/>
        <v>332.9</v>
      </c>
      <c r="G388" t="s">
        <v>388</v>
      </c>
      <c r="H388">
        <v>76</v>
      </c>
      <c r="I388">
        <f t="shared" si="32"/>
        <v>7.5999999999999998E-2</v>
      </c>
      <c r="J388">
        <f>$U$4*I388*10^(-6)</f>
        <v>8.8159999999999996E-4</v>
      </c>
      <c r="K388">
        <f>J388/($U$7*(D388+273))</f>
        <v>2.1655612871530333E+17</v>
      </c>
      <c r="L388">
        <f t="shared" si="33"/>
        <v>-32.785064993320162</v>
      </c>
      <c r="M388">
        <f t="shared" ref="M388:M451" si="34">2*LN(K388)</f>
        <v>79.833252327576986</v>
      </c>
      <c r="N388">
        <f>O388*$W$7*$W$8/$U$8</f>
        <v>1.147267579412791E-3</v>
      </c>
      <c r="O388">
        <f>$W$2*I388/0.409</f>
        <v>1.9662683278243917E+17</v>
      </c>
      <c r="P388">
        <f>N388*$U$9</f>
        <v>2.7075514874141868E-2</v>
      </c>
      <c r="Q388">
        <f>(1-N388)*$U$9</f>
        <v>23.57292448512586</v>
      </c>
      <c r="R388">
        <f>$U$5*10^5*(I388/$U$3)*(F388/(51.9+273))/133</f>
        <v>0.67917864837532416</v>
      </c>
    </row>
    <row r="389" spans="1:18" x14ac:dyDescent="0.35">
      <c r="A389" s="3"/>
      <c r="B389" s="2">
        <v>0.38500000000000001</v>
      </c>
      <c r="C389">
        <v>59.9</v>
      </c>
      <c r="D389">
        <v>22</v>
      </c>
      <c r="E389">
        <f t="shared" si="30"/>
        <v>0.30039050765995795</v>
      </c>
      <c r="F389">
        <f t="shared" si="31"/>
        <v>332.9</v>
      </c>
      <c r="G389" t="s">
        <v>389</v>
      </c>
      <c r="H389">
        <v>76</v>
      </c>
      <c r="I389">
        <f t="shared" si="32"/>
        <v>7.5999999999999998E-2</v>
      </c>
      <c r="J389">
        <f>$U$4*I389*10^(-6)</f>
        <v>8.8159999999999996E-4</v>
      </c>
      <c r="K389">
        <f>J389/($U$7*(D389+273))</f>
        <v>2.1655612871530333E+17</v>
      </c>
      <c r="L389">
        <f t="shared" si="33"/>
        <v>-32.785064993320162</v>
      </c>
      <c r="M389">
        <f t="shared" si="34"/>
        <v>79.833252327576986</v>
      </c>
      <c r="N389">
        <f>O389*$W$7*$W$8/$U$8</f>
        <v>1.147267579412791E-3</v>
      </c>
      <c r="O389">
        <f>$W$2*I389/0.409</f>
        <v>1.9662683278243917E+17</v>
      </c>
      <c r="P389">
        <f>N389*$U$9</f>
        <v>2.7075514874141868E-2</v>
      </c>
      <c r="Q389">
        <f>(1-N389)*$U$9</f>
        <v>23.57292448512586</v>
      </c>
      <c r="R389">
        <f>$U$5*10^5*(I389/$U$3)*(F389/(51.9+273))/133</f>
        <v>0.67917864837532416</v>
      </c>
    </row>
    <row r="390" spans="1:18" x14ac:dyDescent="0.35">
      <c r="A390" s="3"/>
      <c r="B390" s="2">
        <v>0.38501157407407405</v>
      </c>
      <c r="C390">
        <v>59.7</v>
      </c>
      <c r="D390">
        <v>22</v>
      </c>
      <c r="E390">
        <f t="shared" si="30"/>
        <v>0.30057108506161706</v>
      </c>
      <c r="F390">
        <f t="shared" si="31"/>
        <v>332.7</v>
      </c>
      <c r="G390" t="s">
        <v>390</v>
      </c>
      <c r="H390">
        <v>77</v>
      </c>
      <c r="I390">
        <f t="shared" si="32"/>
        <v>7.6999999999999999E-2</v>
      </c>
      <c r="J390">
        <f>$U$4*I390*10^(-6)</f>
        <v>8.9319999999999992E-4</v>
      </c>
      <c r="K390">
        <f>J390/($U$7*(D390+273))</f>
        <v>2.1940555146155731E+17</v>
      </c>
      <c r="L390">
        <f t="shared" si="33"/>
        <v>-32.758920830185453</v>
      </c>
      <c r="M390">
        <f t="shared" si="34"/>
        <v>79.859396490711688</v>
      </c>
      <c r="N390">
        <f>O390*$W$7*$W$8/$U$8</f>
        <v>1.1623632054576962E-3</v>
      </c>
      <c r="O390">
        <f>$W$2*I390/0.409</f>
        <v>1.9921402795062918E+17</v>
      </c>
      <c r="P390">
        <f>N390*$U$9</f>
        <v>2.7431771648801635E-2</v>
      </c>
      <c r="Q390">
        <f>(1-N390)*$U$9</f>
        <v>23.572568228351198</v>
      </c>
      <c r="R390">
        <f>$U$5*10^5*(I390/$U$3)*(F390/(51.9+273))/133</f>
        <v>0.68770180298391403</v>
      </c>
    </row>
    <row r="391" spans="1:18" x14ac:dyDescent="0.35">
      <c r="A391" s="3"/>
      <c r="B391" s="2">
        <v>0.38502314814814814</v>
      </c>
      <c r="C391">
        <v>59.7</v>
      </c>
      <c r="D391">
        <v>22</v>
      </c>
      <c r="E391">
        <f t="shared" si="30"/>
        <v>0.30057108506161706</v>
      </c>
      <c r="F391">
        <f t="shared" si="31"/>
        <v>332.7</v>
      </c>
      <c r="G391" t="s">
        <v>391</v>
      </c>
      <c r="H391">
        <v>76</v>
      </c>
      <c r="I391">
        <f t="shared" si="32"/>
        <v>7.5999999999999998E-2</v>
      </c>
      <c r="J391">
        <f>$U$4*I391*10^(-6)</f>
        <v>8.8159999999999996E-4</v>
      </c>
      <c r="K391">
        <f>J391/($U$7*(D391+273))</f>
        <v>2.1655612871530333E+17</v>
      </c>
      <c r="L391">
        <f t="shared" si="33"/>
        <v>-32.785064993320162</v>
      </c>
      <c r="M391">
        <f t="shared" si="34"/>
        <v>79.833252327576986</v>
      </c>
      <c r="N391">
        <f>O391*$W$7*$W$8/$U$8</f>
        <v>1.147267579412791E-3</v>
      </c>
      <c r="O391">
        <f>$W$2*I391/0.409</f>
        <v>1.9662683278243917E+17</v>
      </c>
      <c r="P391">
        <f>N391*$U$9</f>
        <v>2.7075514874141868E-2</v>
      </c>
      <c r="Q391">
        <f>(1-N391)*$U$9</f>
        <v>23.57292448512586</v>
      </c>
      <c r="R391">
        <f>$U$5*10^5*(I391/$U$3)*(F391/(51.9+273))/133</f>
        <v>0.67877061073736955</v>
      </c>
    </row>
    <row r="392" spans="1:18" x14ac:dyDescent="0.35">
      <c r="A392" s="3"/>
      <c r="B392" s="2">
        <v>0.38503472222222218</v>
      </c>
      <c r="C392">
        <v>59.7</v>
      </c>
      <c r="D392">
        <v>22</v>
      </c>
      <c r="E392">
        <f t="shared" si="30"/>
        <v>0.30057108506161706</v>
      </c>
      <c r="F392">
        <f t="shared" si="31"/>
        <v>332.7</v>
      </c>
      <c r="G392" t="s">
        <v>392</v>
      </c>
      <c r="H392">
        <v>76</v>
      </c>
      <c r="I392">
        <f t="shared" si="32"/>
        <v>7.5999999999999998E-2</v>
      </c>
      <c r="J392">
        <f>$U$4*I392*10^(-6)</f>
        <v>8.8159999999999996E-4</v>
      </c>
      <c r="K392">
        <f>J392/($U$7*(D392+273))</f>
        <v>2.1655612871530333E+17</v>
      </c>
      <c r="L392">
        <f t="shared" si="33"/>
        <v>-32.785064993320162</v>
      </c>
      <c r="M392">
        <f t="shared" si="34"/>
        <v>79.833252327576986</v>
      </c>
      <c r="N392">
        <f>O392*$W$7*$W$8/$U$8</f>
        <v>1.147267579412791E-3</v>
      </c>
      <c r="O392">
        <f>$W$2*I392/0.409</f>
        <v>1.9662683278243917E+17</v>
      </c>
      <c r="P392">
        <f>N392*$U$9</f>
        <v>2.7075514874141868E-2</v>
      </c>
      <c r="Q392">
        <f>(1-N392)*$U$9</f>
        <v>23.57292448512586</v>
      </c>
      <c r="R392">
        <f>$U$5*10^5*(I392/$U$3)*(F392/(51.9+273))/133</f>
        <v>0.67877061073736955</v>
      </c>
    </row>
    <row r="393" spans="1:18" x14ac:dyDescent="0.35">
      <c r="A393" s="3"/>
      <c r="B393" s="2">
        <v>0.38504629629629633</v>
      </c>
      <c r="C393">
        <v>59.5</v>
      </c>
      <c r="D393">
        <v>22</v>
      </c>
      <c r="E393">
        <f t="shared" si="30"/>
        <v>0.3007518796992481</v>
      </c>
      <c r="F393">
        <f t="shared" si="31"/>
        <v>332.5</v>
      </c>
      <c r="G393" t="s">
        <v>393</v>
      </c>
      <c r="H393">
        <v>76</v>
      </c>
      <c r="I393">
        <f t="shared" si="32"/>
        <v>7.5999999999999998E-2</v>
      </c>
      <c r="J393">
        <f>$U$4*I393*10^(-6)</f>
        <v>8.8159999999999996E-4</v>
      </c>
      <c r="K393">
        <f>J393/($U$7*(D393+273))</f>
        <v>2.1655612871530333E+17</v>
      </c>
      <c r="L393">
        <f t="shared" si="33"/>
        <v>-32.785064993320162</v>
      </c>
      <c r="M393">
        <f t="shared" si="34"/>
        <v>79.833252327576986</v>
      </c>
      <c r="N393">
        <f>O393*$W$7*$W$8/$U$8</f>
        <v>1.147267579412791E-3</v>
      </c>
      <c r="O393">
        <f>$W$2*I393/0.409</f>
        <v>1.9662683278243917E+17</v>
      </c>
      <c r="P393">
        <f>N393*$U$9</f>
        <v>2.7075514874141868E-2</v>
      </c>
      <c r="Q393">
        <f>(1-N393)*$U$9</f>
        <v>23.57292448512586</v>
      </c>
      <c r="R393">
        <f>$U$5*10^5*(I393/$U$3)*(F393/(51.9+273))/133</f>
        <v>0.67836257309941506</v>
      </c>
    </row>
    <row r="394" spans="1:18" x14ac:dyDescent="0.35">
      <c r="A394" s="3"/>
      <c r="B394" s="2">
        <v>0.38505787037037037</v>
      </c>
      <c r="C394">
        <v>59.5</v>
      </c>
      <c r="D394">
        <v>22</v>
      </c>
      <c r="E394">
        <f t="shared" si="30"/>
        <v>0.3007518796992481</v>
      </c>
      <c r="F394">
        <f t="shared" si="31"/>
        <v>332.5</v>
      </c>
      <c r="G394" t="s">
        <v>394</v>
      </c>
      <c r="H394">
        <v>76</v>
      </c>
      <c r="I394">
        <f t="shared" si="32"/>
        <v>7.5999999999999998E-2</v>
      </c>
      <c r="J394">
        <f>$U$4*I394*10^(-6)</f>
        <v>8.8159999999999996E-4</v>
      </c>
      <c r="K394">
        <f>J394/($U$7*(D394+273))</f>
        <v>2.1655612871530333E+17</v>
      </c>
      <c r="L394">
        <f t="shared" si="33"/>
        <v>-32.785064993320162</v>
      </c>
      <c r="M394">
        <f t="shared" si="34"/>
        <v>79.833252327576986</v>
      </c>
      <c r="N394">
        <f>O394*$W$7*$W$8/$U$8</f>
        <v>1.147267579412791E-3</v>
      </c>
      <c r="O394">
        <f>$W$2*I394/0.409</f>
        <v>1.9662683278243917E+17</v>
      </c>
      <c r="P394">
        <f>N394*$U$9</f>
        <v>2.7075514874141868E-2</v>
      </c>
      <c r="Q394">
        <f>(1-N394)*$U$9</f>
        <v>23.57292448512586</v>
      </c>
      <c r="R394">
        <f>$U$5*10^5*(I394/$U$3)*(F394/(51.9+273))/133</f>
        <v>0.67836257309941506</v>
      </c>
    </row>
    <row r="395" spans="1:18" x14ac:dyDescent="0.35">
      <c r="A395" s="3"/>
      <c r="B395" s="2">
        <v>0.38506944444444446</v>
      </c>
      <c r="C395">
        <v>59.5</v>
      </c>
      <c r="D395">
        <v>22</v>
      </c>
      <c r="E395">
        <f t="shared" si="30"/>
        <v>0.3007518796992481</v>
      </c>
      <c r="F395">
        <f t="shared" si="31"/>
        <v>332.5</v>
      </c>
      <c r="G395" t="s">
        <v>395</v>
      </c>
      <c r="H395">
        <v>76</v>
      </c>
      <c r="I395">
        <f t="shared" si="32"/>
        <v>7.5999999999999998E-2</v>
      </c>
      <c r="J395">
        <f>$U$4*I395*10^(-6)</f>
        <v>8.8159999999999996E-4</v>
      </c>
      <c r="K395">
        <f>J395/($U$7*(D395+273))</f>
        <v>2.1655612871530333E+17</v>
      </c>
      <c r="L395">
        <f t="shared" si="33"/>
        <v>-32.785064993320162</v>
      </c>
      <c r="M395">
        <f t="shared" si="34"/>
        <v>79.833252327576986</v>
      </c>
      <c r="N395">
        <f>O395*$W$7*$W$8/$U$8</f>
        <v>1.147267579412791E-3</v>
      </c>
      <c r="O395">
        <f>$W$2*I395/0.409</f>
        <v>1.9662683278243917E+17</v>
      </c>
      <c r="P395">
        <f>N395*$U$9</f>
        <v>2.7075514874141868E-2</v>
      </c>
      <c r="Q395">
        <f>(1-N395)*$U$9</f>
        <v>23.57292448512586</v>
      </c>
      <c r="R395">
        <f>$U$5*10^5*(I395/$U$3)*(F395/(51.9+273))/133</f>
        <v>0.67836257309941506</v>
      </c>
    </row>
    <row r="396" spans="1:18" x14ac:dyDescent="0.35">
      <c r="A396" s="3"/>
      <c r="B396" s="2">
        <v>0.3850810185185185</v>
      </c>
      <c r="C396">
        <v>59.4</v>
      </c>
      <c r="D396">
        <v>22</v>
      </c>
      <c r="E396">
        <f t="shared" si="30"/>
        <v>0.30084235860409148</v>
      </c>
      <c r="F396">
        <f t="shared" si="31"/>
        <v>332.4</v>
      </c>
      <c r="G396" t="s">
        <v>396</v>
      </c>
      <c r="H396">
        <v>76</v>
      </c>
      <c r="I396">
        <f t="shared" si="32"/>
        <v>7.5999999999999998E-2</v>
      </c>
      <c r="J396">
        <f>$U$4*I396*10^(-6)</f>
        <v>8.8159999999999996E-4</v>
      </c>
      <c r="K396">
        <f>J396/($U$7*(D396+273))</f>
        <v>2.1655612871530333E+17</v>
      </c>
      <c r="L396">
        <f t="shared" si="33"/>
        <v>-32.785064993320162</v>
      </c>
      <c r="M396">
        <f t="shared" si="34"/>
        <v>79.833252327576986</v>
      </c>
      <c r="N396">
        <f>O396*$W$7*$W$8/$U$8</f>
        <v>1.147267579412791E-3</v>
      </c>
      <c r="O396">
        <f>$W$2*I396/0.409</f>
        <v>1.9662683278243917E+17</v>
      </c>
      <c r="P396">
        <f>N396*$U$9</f>
        <v>2.7075514874141868E-2</v>
      </c>
      <c r="Q396">
        <f>(1-N396)*$U$9</f>
        <v>23.57292448512586</v>
      </c>
      <c r="R396">
        <f>$U$5*10^5*(I396/$U$3)*(F396/(51.9+273))/133</f>
        <v>0.67815855428043781</v>
      </c>
    </row>
    <row r="397" spans="1:18" x14ac:dyDescent="0.35">
      <c r="A397" s="3"/>
      <c r="B397" s="2">
        <v>0.3850925925925926</v>
      </c>
      <c r="C397">
        <v>59.4</v>
      </c>
      <c r="D397">
        <v>22</v>
      </c>
      <c r="E397">
        <f t="shared" si="30"/>
        <v>0.30084235860409148</v>
      </c>
      <c r="F397">
        <f t="shared" si="31"/>
        <v>332.4</v>
      </c>
      <c r="G397" t="s">
        <v>397</v>
      </c>
      <c r="H397">
        <v>76</v>
      </c>
      <c r="I397">
        <f t="shared" si="32"/>
        <v>7.5999999999999998E-2</v>
      </c>
      <c r="J397">
        <f>$U$4*I397*10^(-6)</f>
        <v>8.8159999999999996E-4</v>
      </c>
      <c r="K397">
        <f>J397/($U$7*(D397+273))</f>
        <v>2.1655612871530333E+17</v>
      </c>
      <c r="L397">
        <f t="shared" si="33"/>
        <v>-32.785064993320162</v>
      </c>
      <c r="M397">
        <f t="shared" si="34"/>
        <v>79.833252327576986</v>
      </c>
      <c r="N397">
        <f>O397*$W$7*$W$8/$U$8</f>
        <v>1.147267579412791E-3</v>
      </c>
      <c r="O397">
        <f>$W$2*I397/0.409</f>
        <v>1.9662683278243917E+17</v>
      </c>
      <c r="P397">
        <f>N397*$U$9</f>
        <v>2.7075514874141868E-2</v>
      </c>
      <c r="Q397">
        <f>(1-N397)*$U$9</f>
        <v>23.57292448512586</v>
      </c>
      <c r="R397">
        <f>$U$5*10^5*(I397/$U$3)*(F397/(51.9+273))/133</f>
        <v>0.67815855428043781</v>
      </c>
    </row>
    <row r="398" spans="1:18" x14ac:dyDescent="0.35">
      <c r="A398" s="3"/>
      <c r="B398" s="2">
        <v>0.38510416666666664</v>
      </c>
      <c r="C398">
        <v>59.4</v>
      </c>
      <c r="D398">
        <v>22</v>
      </c>
      <c r="E398">
        <f t="shared" si="30"/>
        <v>0.30084235860409148</v>
      </c>
      <c r="F398">
        <f t="shared" si="31"/>
        <v>332.4</v>
      </c>
      <c r="G398" t="s">
        <v>398</v>
      </c>
      <c r="H398">
        <v>76</v>
      </c>
      <c r="I398">
        <f t="shared" si="32"/>
        <v>7.5999999999999998E-2</v>
      </c>
      <c r="J398">
        <f>$U$4*I398*10^(-6)</f>
        <v>8.8159999999999996E-4</v>
      </c>
      <c r="K398">
        <f>J398/($U$7*(D398+273))</f>
        <v>2.1655612871530333E+17</v>
      </c>
      <c r="L398">
        <f t="shared" si="33"/>
        <v>-32.785064993320162</v>
      </c>
      <c r="M398">
        <f t="shared" si="34"/>
        <v>79.833252327576986</v>
      </c>
      <c r="N398">
        <f>O398*$W$7*$W$8/$U$8</f>
        <v>1.147267579412791E-3</v>
      </c>
      <c r="O398">
        <f>$W$2*I398/0.409</f>
        <v>1.9662683278243917E+17</v>
      </c>
      <c r="P398">
        <f>N398*$U$9</f>
        <v>2.7075514874141868E-2</v>
      </c>
      <c r="Q398">
        <f>(1-N398)*$U$9</f>
        <v>23.57292448512586</v>
      </c>
      <c r="R398">
        <f>$U$5*10^5*(I398/$U$3)*(F398/(51.9+273))/133</f>
        <v>0.67815855428043781</v>
      </c>
    </row>
    <row r="399" spans="1:18" x14ac:dyDescent="0.35">
      <c r="A399" s="3"/>
      <c r="B399" s="2">
        <v>0.38511574074074079</v>
      </c>
      <c r="C399">
        <v>59.2</v>
      </c>
      <c r="D399">
        <v>22</v>
      </c>
      <c r="E399">
        <f t="shared" si="30"/>
        <v>0.30102347983142685</v>
      </c>
      <c r="F399">
        <f t="shared" si="31"/>
        <v>332.2</v>
      </c>
      <c r="G399" t="s">
        <v>399</v>
      </c>
      <c r="H399">
        <v>76</v>
      </c>
      <c r="I399">
        <f t="shared" si="32"/>
        <v>7.5999999999999998E-2</v>
      </c>
      <c r="J399">
        <f>$U$4*I399*10^(-6)</f>
        <v>8.8159999999999996E-4</v>
      </c>
      <c r="K399">
        <f>J399/($U$7*(D399+273))</f>
        <v>2.1655612871530333E+17</v>
      </c>
      <c r="L399">
        <f t="shared" si="33"/>
        <v>-32.785064993320162</v>
      </c>
      <c r="M399">
        <f t="shared" si="34"/>
        <v>79.833252327576986</v>
      </c>
      <c r="N399">
        <f>O399*$W$7*$W$8/$U$8</f>
        <v>1.147267579412791E-3</v>
      </c>
      <c r="O399">
        <f>$W$2*I399/0.409</f>
        <v>1.9662683278243917E+17</v>
      </c>
      <c r="P399">
        <f>N399*$U$9</f>
        <v>2.7075514874141868E-2</v>
      </c>
      <c r="Q399">
        <f>(1-N399)*$U$9</f>
        <v>23.57292448512586</v>
      </c>
      <c r="R399">
        <f>$U$5*10^5*(I399/$U$3)*(F399/(51.9+273))/133</f>
        <v>0.6777505166424832</v>
      </c>
    </row>
    <row r="400" spans="1:18" x14ac:dyDescent="0.35">
      <c r="A400" s="3"/>
      <c r="B400" s="2">
        <v>0.38512731481481483</v>
      </c>
      <c r="C400">
        <v>59.2</v>
      </c>
      <c r="D400">
        <v>22</v>
      </c>
      <c r="E400">
        <f t="shared" si="30"/>
        <v>0.30102347983142685</v>
      </c>
      <c r="F400">
        <f t="shared" si="31"/>
        <v>332.2</v>
      </c>
      <c r="G400" t="s">
        <v>400</v>
      </c>
      <c r="H400">
        <v>76</v>
      </c>
      <c r="I400">
        <f t="shared" si="32"/>
        <v>7.5999999999999998E-2</v>
      </c>
      <c r="J400">
        <f>$U$4*I400*10^(-6)</f>
        <v>8.8159999999999996E-4</v>
      </c>
      <c r="K400">
        <f>J400/($U$7*(D400+273))</f>
        <v>2.1655612871530333E+17</v>
      </c>
      <c r="L400">
        <f t="shared" si="33"/>
        <v>-32.785064993320162</v>
      </c>
      <c r="M400">
        <f t="shared" si="34"/>
        <v>79.833252327576986</v>
      </c>
      <c r="N400">
        <f>O400*$W$7*$W$8/$U$8</f>
        <v>1.147267579412791E-3</v>
      </c>
      <c r="O400">
        <f>$W$2*I400/0.409</f>
        <v>1.9662683278243917E+17</v>
      </c>
      <c r="P400">
        <f>N400*$U$9</f>
        <v>2.7075514874141868E-2</v>
      </c>
      <c r="Q400">
        <f>(1-N400)*$U$9</f>
        <v>23.57292448512586</v>
      </c>
      <c r="R400">
        <f>$U$5*10^5*(I400/$U$3)*(F400/(51.9+273))/133</f>
        <v>0.6777505166424832</v>
      </c>
    </row>
    <row r="401" spans="1:18" x14ac:dyDescent="0.35">
      <c r="A401" s="3"/>
      <c r="B401" s="2">
        <v>0.38513888888888892</v>
      </c>
      <c r="C401">
        <v>59.2</v>
      </c>
      <c r="D401">
        <v>22</v>
      </c>
      <c r="E401">
        <f t="shared" si="30"/>
        <v>0.30102347983142685</v>
      </c>
      <c r="F401">
        <f t="shared" si="31"/>
        <v>332.2</v>
      </c>
      <c r="G401" t="s">
        <v>401</v>
      </c>
      <c r="H401">
        <v>76</v>
      </c>
      <c r="I401">
        <f t="shared" si="32"/>
        <v>7.5999999999999998E-2</v>
      </c>
      <c r="J401">
        <f>$U$4*I401*10^(-6)</f>
        <v>8.8159999999999996E-4</v>
      </c>
      <c r="K401">
        <f>J401/($U$7*(D401+273))</f>
        <v>2.1655612871530333E+17</v>
      </c>
      <c r="L401">
        <f t="shared" si="33"/>
        <v>-32.785064993320162</v>
      </c>
      <c r="M401">
        <f t="shared" si="34"/>
        <v>79.833252327576986</v>
      </c>
      <c r="N401">
        <f>O401*$W$7*$W$8/$U$8</f>
        <v>1.147267579412791E-3</v>
      </c>
      <c r="O401">
        <f>$W$2*I401/0.409</f>
        <v>1.9662683278243917E+17</v>
      </c>
      <c r="P401">
        <f>N401*$U$9</f>
        <v>2.7075514874141868E-2</v>
      </c>
      <c r="Q401">
        <f>(1-N401)*$U$9</f>
        <v>23.57292448512586</v>
      </c>
      <c r="R401">
        <f>$U$5*10^5*(I401/$U$3)*(F401/(51.9+273))/133</f>
        <v>0.6777505166424832</v>
      </c>
    </row>
    <row r="402" spans="1:18" x14ac:dyDescent="0.35">
      <c r="A402" s="3"/>
      <c r="B402" s="2">
        <v>0.38515046296296296</v>
      </c>
      <c r="C402">
        <v>59</v>
      </c>
      <c r="D402">
        <v>22</v>
      </c>
      <c r="E402">
        <f t="shared" si="30"/>
        <v>0.30120481927710846</v>
      </c>
      <c r="F402">
        <f t="shared" si="31"/>
        <v>332</v>
      </c>
      <c r="G402" t="s">
        <v>402</v>
      </c>
      <c r="H402">
        <v>76</v>
      </c>
      <c r="I402">
        <f t="shared" si="32"/>
        <v>7.5999999999999998E-2</v>
      </c>
      <c r="J402">
        <f>$U$4*I402*10^(-6)</f>
        <v>8.8159999999999996E-4</v>
      </c>
      <c r="K402">
        <f>J402/($U$7*(D402+273))</f>
        <v>2.1655612871530333E+17</v>
      </c>
      <c r="L402">
        <f t="shared" si="33"/>
        <v>-32.785064993320162</v>
      </c>
      <c r="M402">
        <f t="shared" si="34"/>
        <v>79.833252327576986</v>
      </c>
      <c r="N402">
        <f>O402*$W$7*$W$8/$U$8</f>
        <v>1.147267579412791E-3</v>
      </c>
      <c r="O402">
        <f>$W$2*I402/0.409</f>
        <v>1.9662683278243917E+17</v>
      </c>
      <c r="P402">
        <f>N402*$U$9</f>
        <v>2.7075514874141868E-2</v>
      </c>
      <c r="Q402">
        <f>(1-N402)*$U$9</f>
        <v>23.57292448512586</v>
      </c>
      <c r="R402">
        <f>$U$5*10^5*(I402/$U$3)*(F402/(51.9+273))/133</f>
        <v>0.67734247900452871</v>
      </c>
    </row>
    <row r="403" spans="1:18" x14ac:dyDescent="0.35">
      <c r="A403" s="3"/>
      <c r="B403" s="2">
        <v>0.38516203703703705</v>
      </c>
      <c r="C403">
        <v>59</v>
      </c>
      <c r="D403">
        <v>22</v>
      </c>
      <c r="E403">
        <f t="shared" si="30"/>
        <v>0.30120481927710846</v>
      </c>
      <c r="F403">
        <f t="shared" si="31"/>
        <v>332</v>
      </c>
      <c r="G403" t="s">
        <v>403</v>
      </c>
      <c r="H403">
        <v>76</v>
      </c>
      <c r="I403">
        <f t="shared" si="32"/>
        <v>7.5999999999999998E-2</v>
      </c>
      <c r="J403">
        <f>$U$4*I403*10^(-6)</f>
        <v>8.8159999999999996E-4</v>
      </c>
      <c r="K403">
        <f>J403/($U$7*(D403+273))</f>
        <v>2.1655612871530333E+17</v>
      </c>
      <c r="L403">
        <f t="shared" si="33"/>
        <v>-32.785064993320162</v>
      </c>
      <c r="M403">
        <f t="shared" si="34"/>
        <v>79.833252327576986</v>
      </c>
      <c r="N403">
        <f>O403*$W$7*$W$8/$U$8</f>
        <v>1.147267579412791E-3</v>
      </c>
      <c r="O403">
        <f>$W$2*I403/0.409</f>
        <v>1.9662683278243917E+17</v>
      </c>
      <c r="P403">
        <f>N403*$U$9</f>
        <v>2.7075514874141868E-2</v>
      </c>
      <c r="Q403">
        <f>(1-N403)*$U$9</f>
        <v>23.57292448512586</v>
      </c>
      <c r="R403">
        <f>$U$5*10^5*(I403/$U$3)*(F403/(51.9+273))/133</f>
        <v>0.67734247900452871</v>
      </c>
    </row>
    <row r="404" spans="1:18" x14ac:dyDescent="0.35">
      <c r="A404" s="3"/>
      <c r="B404" s="2">
        <v>0.38517361111111109</v>
      </c>
      <c r="C404">
        <v>59</v>
      </c>
      <c r="D404">
        <v>22</v>
      </c>
      <c r="E404">
        <f t="shared" si="30"/>
        <v>0.30120481927710846</v>
      </c>
      <c r="F404">
        <f t="shared" si="31"/>
        <v>332</v>
      </c>
      <c r="G404" t="s">
        <v>404</v>
      </c>
      <c r="H404">
        <v>76</v>
      </c>
      <c r="I404">
        <f t="shared" si="32"/>
        <v>7.5999999999999998E-2</v>
      </c>
      <c r="J404">
        <f>$U$4*I404*10^(-6)</f>
        <v>8.8159999999999996E-4</v>
      </c>
      <c r="K404">
        <f>J404/($U$7*(D404+273))</f>
        <v>2.1655612871530333E+17</v>
      </c>
      <c r="L404">
        <f t="shared" si="33"/>
        <v>-32.785064993320162</v>
      </c>
      <c r="M404">
        <f t="shared" si="34"/>
        <v>79.833252327576986</v>
      </c>
      <c r="N404">
        <f>O404*$W$7*$W$8/$U$8</f>
        <v>1.147267579412791E-3</v>
      </c>
      <c r="O404">
        <f>$W$2*I404/0.409</f>
        <v>1.9662683278243917E+17</v>
      </c>
      <c r="P404">
        <f>N404*$U$9</f>
        <v>2.7075514874141868E-2</v>
      </c>
      <c r="Q404">
        <f>(1-N404)*$U$9</f>
        <v>23.57292448512586</v>
      </c>
      <c r="R404">
        <f>$U$5*10^5*(I404/$U$3)*(F404/(51.9+273))/133</f>
        <v>0.67734247900452871</v>
      </c>
    </row>
    <row r="405" spans="1:18" x14ac:dyDescent="0.35">
      <c r="A405" s="3"/>
      <c r="B405" s="2">
        <v>0.38518518518518513</v>
      </c>
      <c r="C405">
        <v>59</v>
      </c>
      <c r="D405">
        <v>22</v>
      </c>
      <c r="E405">
        <f t="shared" si="30"/>
        <v>0.30120481927710846</v>
      </c>
      <c r="F405">
        <f t="shared" si="31"/>
        <v>332</v>
      </c>
      <c r="G405" t="s">
        <v>405</v>
      </c>
      <c r="H405">
        <v>76</v>
      </c>
      <c r="I405">
        <f t="shared" si="32"/>
        <v>7.5999999999999998E-2</v>
      </c>
      <c r="J405">
        <f>$U$4*I405*10^(-6)</f>
        <v>8.8159999999999996E-4</v>
      </c>
      <c r="K405">
        <f>J405/($U$7*(D405+273))</f>
        <v>2.1655612871530333E+17</v>
      </c>
      <c r="L405">
        <f t="shared" si="33"/>
        <v>-32.785064993320162</v>
      </c>
      <c r="M405">
        <f t="shared" si="34"/>
        <v>79.833252327576986</v>
      </c>
      <c r="N405">
        <f>O405*$W$7*$W$8/$U$8</f>
        <v>1.147267579412791E-3</v>
      </c>
      <c r="O405">
        <f>$W$2*I405/0.409</f>
        <v>1.9662683278243917E+17</v>
      </c>
      <c r="P405">
        <f>N405*$U$9</f>
        <v>2.7075514874141868E-2</v>
      </c>
      <c r="Q405">
        <f>(1-N405)*$U$9</f>
        <v>23.57292448512586</v>
      </c>
      <c r="R405">
        <f>$U$5*10^5*(I405/$U$3)*(F405/(51.9+273))/133</f>
        <v>0.67734247900452871</v>
      </c>
    </row>
    <row r="406" spans="1:18" x14ac:dyDescent="0.35">
      <c r="A406" s="3"/>
      <c r="B406" s="2">
        <v>0.38519675925925928</v>
      </c>
      <c r="C406">
        <v>58.8</v>
      </c>
      <c r="D406">
        <v>22</v>
      </c>
      <c r="E406">
        <f t="shared" si="30"/>
        <v>0.30138637733574442</v>
      </c>
      <c r="F406">
        <f t="shared" si="31"/>
        <v>331.8</v>
      </c>
      <c r="G406" t="s">
        <v>406</v>
      </c>
      <c r="H406">
        <v>75</v>
      </c>
      <c r="I406">
        <f t="shared" si="32"/>
        <v>7.4999999999999997E-2</v>
      </c>
      <c r="J406">
        <f>$U$4*I406*10^(-6)</f>
        <v>8.7000000000000001E-4</v>
      </c>
      <c r="K406">
        <f>J406/($U$7*(D406+273))</f>
        <v>2.1370670596904934E+17</v>
      </c>
      <c r="L406">
        <f t="shared" si="33"/>
        <v>-32.811555446820201</v>
      </c>
      <c r="M406">
        <f t="shared" si="34"/>
        <v>79.80676187407694</v>
      </c>
      <c r="N406">
        <f>O406*$W$7*$W$8/$U$8</f>
        <v>1.1321719533678861E-3</v>
      </c>
      <c r="O406">
        <f>$W$2*I406/0.409</f>
        <v>1.9403963761424922E+17</v>
      </c>
      <c r="P406">
        <f>N406*$U$9</f>
        <v>2.6719258099482113E-2</v>
      </c>
      <c r="Q406">
        <f>(1-N406)*$U$9</f>
        <v>23.573280741900518</v>
      </c>
      <c r="R406">
        <f>$U$5*10^5*(I406/$U$3)*(F406/(51.9+273))/133</f>
        <v>0.66802740924332993</v>
      </c>
    </row>
    <row r="407" spans="1:18" x14ac:dyDescent="0.35">
      <c r="A407" s="3"/>
      <c r="B407" s="2">
        <v>0.38520833333333332</v>
      </c>
      <c r="C407">
        <v>58.8</v>
      </c>
      <c r="D407">
        <v>22</v>
      </c>
      <c r="E407">
        <f t="shared" si="30"/>
        <v>0.30138637733574442</v>
      </c>
      <c r="F407">
        <f t="shared" si="31"/>
        <v>331.8</v>
      </c>
      <c r="G407" t="s">
        <v>407</v>
      </c>
      <c r="H407">
        <v>75</v>
      </c>
      <c r="I407">
        <f t="shared" si="32"/>
        <v>7.4999999999999997E-2</v>
      </c>
      <c r="J407">
        <f>$U$4*I407*10^(-6)</f>
        <v>8.7000000000000001E-4</v>
      </c>
      <c r="K407">
        <f>J407/($U$7*(D407+273))</f>
        <v>2.1370670596904934E+17</v>
      </c>
      <c r="L407">
        <f t="shared" si="33"/>
        <v>-32.811555446820201</v>
      </c>
      <c r="M407">
        <f t="shared" si="34"/>
        <v>79.80676187407694</v>
      </c>
      <c r="N407">
        <f>O407*$W$7*$W$8/$U$8</f>
        <v>1.1321719533678861E-3</v>
      </c>
      <c r="O407">
        <f>$W$2*I407/0.409</f>
        <v>1.9403963761424922E+17</v>
      </c>
      <c r="P407">
        <f>N407*$U$9</f>
        <v>2.6719258099482113E-2</v>
      </c>
      <c r="Q407">
        <f>(1-N407)*$U$9</f>
        <v>23.573280741900518</v>
      </c>
      <c r="R407">
        <f>$U$5*10^5*(I407/$U$3)*(F407/(51.9+273))/133</f>
        <v>0.66802740924332993</v>
      </c>
    </row>
    <row r="408" spans="1:18" x14ac:dyDescent="0.35">
      <c r="A408" s="3"/>
      <c r="B408" s="2">
        <v>0.38521990740740741</v>
      </c>
      <c r="C408">
        <v>58.8</v>
      </c>
      <c r="D408">
        <v>22</v>
      </c>
      <c r="E408">
        <f t="shared" si="30"/>
        <v>0.30138637733574442</v>
      </c>
      <c r="F408">
        <f t="shared" si="31"/>
        <v>331.8</v>
      </c>
      <c r="G408" t="s">
        <v>408</v>
      </c>
      <c r="H408">
        <v>76</v>
      </c>
      <c r="I408">
        <f t="shared" si="32"/>
        <v>7.5999999999999998E-2</v>
      </c>
      <c r="J408">
        <f>$U$4*I408*10^(-6)</f>
        <v>8.8159999999999996E-4</v>
      </c>
      <c r="K408">
        <f>J408/($U$7*(D408+273))</f>
        <v>2.1655612871530333E+17</v>
      </c>
      <c r="L408">
        <f t="shared" si="33"/>
        <v>-32.785064993320162</v>
      </c>
      <c r="M408">
        <f t="shared" si="34"/>
        <v>79.833252327576986</v>
      </c>
      <c r="N408">
        <f>O408*$W$7*$W$8/$U$8</f>
        <v>1.147267579412791E-3</v>
      </c>
      <c r="O408">
        <f>$W$2*I408/0.409</f>
        <v>1.9662683278243917E+17</v>
      </c>
      <c r="P408">
        <f>N408*$U$9</f>
        <v>2.7075514874141868E-2</v>
      </c>
      <c r="Q408">
        <f>(1-N408)*$U$9</f>
        <v>23.57292448512586</v>
      </c>
      <c r="R408">
        <f>$U$5*10^5*(I408/$U$3)*(F408/(51.9+273))/133</f>
        <v>0.67693444136657421</v>
      </c>
    </row>
    <row r="409" spans="1:18" x14ac:dyDescent="0.35">
      <c r="A409" s="3"/>
      <c r="B409" s="2">
        <v>0.38523148148148145</v>
      </c>
      <c r="C409">
        <v>58.7</v>
      </c>
      <c r="D409">
        <v>22</v>
      </c>
      <c r="E409">
        <f t="shared" si="30"/>
        <v>0.30147723846849561</v>
      </c>
      <c r="F409">
        <f t="shared" si="31"/>
        <v>331.7</v>
      </c>
      <c r="G409" t="s">
        <v>409</v>
      </c>
      <c r="H409">
        <v>76</v>
      </c>
      <c r="I409">
        <f t="shared" si="32"/>
        <v>7.5999999999999998E-2</v>
      </c>
      <c r="J409">
        <f>$U$4*I409*10^(-6)</f>
        <v>8.8159999999999996E-4</v>
      </c>
      <c r="K409">
        <f>J409/($U$7*(D409+273))</f>
        <v>2.1655612871530333E+17</v>
      </c>
      <c r="L409">
        <f t="shared" si="33"/>
        <v>-32.785064993320162</v>
      </c>
      <c r="M409">
        <f t="shared" si="34"/>
        <v>79.833252327576986</v>
      </c>
      <c r="N409">
        <f>O409*$W$7*$W$8/$U$8</f>
        <v>1.147267579412791E-3</v>
      </c>
      <c r="O409">
        <f>$W$2*I409/0.409</f>
        <v>1.9662683278243917E+17</v>
      </c>
      <c r="P409">
        <f>N409*$U$9</f>
        <v>2.7075514874141868E-2</v>
      </c>
      <c r="Q409">
        <f>(1-N409)*$U$9</f>
        <v>23.57292448512586</v>
      </c>
      <c r="R409">
        <f>$U$5*10^5*(I409/$U$3)*(F409/(51.9+273))/133</f>
        <v>0.67673042254759685</v>
      </c>
    </row>
    <row r="410" spans="1:18" x14ac:dyDescent="0.35">
      <c r="A410" s="3"/>
      <c r="B410" s="2">
        <v>0.38524305555555555</v>
      </c>
      <c r="C410">
        <v>58.7</v>
      </c>
      <c r="D410">
        <v>22</v>
      </c>
      <c r="E410">
        <f t="shared" si="30"/>
        <v>0.30147723846849561</v>
      </c>
      <c r="F410">
        <f t="shared" si="31"/>
        <v>331.7</v>
      </c>
      <c r="G410" t="s">
        <v>410</v>
      </c>
      <c r="H410">
        <v>76</v>
      </c>
      <c r="I410">
        <f t="shared" si="32"/>
        <v>7.5999999999999998E-2</v>
      </c>
      <c r="J410">
        <f>$U$4*I410*10^(-6)</f>
        <v>8.8159999999999996E-4</v>
      </c>
      <c r="K410">
        <f>J410/($U$7*(D410+273))</f>
        <v>2.1655612871530333E+17</v>
      </c>
      <c r="L410">
        <f t="shared" si="33"/>
        <v>-32.785064993320162</v>
      </c>
      <c r="M410">
        <f t="shared" si="34"/>
        <v>79.833252327576986</v>
      </c>
      <c r="N410">
        <f>O410*$W$7*$W$8/$U$8</f>
        <v>1.147267579412791E-3</v>
      </c>
      <c r="O410">
        <f>$W$2*I410/0.409</f>
        <v>1.9662683278243917E+17</v>
      </c>
      <c r="P410">
        <f>N410*$U$9</f>
        <v>2.7075514874141868E-2</v>
      </c>
      <c r="Q410">
        <f>(1-N410)*$U$9</f>
        <v>23.57292448512586</v>
      </c>
      <c r="R410">
        <f>$U$5*10^5*(I410/$U$3)*(F410/(51.9+273))/133</f>
        <v>0.67673042254759685</v>
      </c>
    </row>
    <row r="411" spans="1:18" x14ac:dyDescent="0.35">
      <c r="A411" s="3"/>
      <c r="B411" s="2">
        <v>0.38525462962962959</v>
      </c>
      <c r="C411">
        <v>58.7</v>
      </c>
      <c r="D411">
        <v>22</v>
      </c>
      <c r="E411">
        <f t="shared" si="30"/>
        <v>0.30147723846849561</v>
      </c>
      <c r="F411">
        <f t="shared" si="31"/>
        <v>331.7</v>
      </c>
      <c r="G411" t="s">
        <v>411</v>
      </c>
      <c r="H411">
        <v>76</v>
      </c>
      <c r="I411">
        <f t="shared" si="32"/>
        <v>7.5999999999999998E-2</v>
      </c>
      <c r="J411">
        <f>$U$4*I411*10^(-6)</f>
        <v>8.8159999999999996E-4</v>
      </c>
      <c r="K411">
        <f>J411/($U$7*(D411+273))</f>
        <v>2.1655612871530333E+17</v>
      </c>
      <c r="L411">
        <f t="shared" si="33"/>
        <v>-32.785064993320162</v>
      </c>
      <c r="M411">
        <f t="shared" si="34"/>
        <v>79.833252327576986</v>
      </c>
      <c r="N411">
        <f>O411*$W$7*$W$8/$U$8</f>
        <v>1.147267579412791E-3</v>
      </c>
      <c r="O411">
        <f>$W$2*I411/0.409</f>
        <v>1.9662683278243917E+17</v>
      </c>
      <c r="P411">
        <f>N411*$U$9</f>
        <v>2.7075514874141868E-2</v>
      </c>
      <c r="Q411">
        <f>(1-N411)*$U$9</f>
        <v>23.57292448512586</v>
      </c>
      <c r="R411">
        <f>$U$5*10^5*(I411/$U$3)*(F411/(51.9+273))/133</f>
        <v>0.67673042254759685</v>
      </c>
    </row>
    <row r="412" spans="1:18" x14ac:dyDescent="0.35">
      <c r="A412" s="3"/>
      <c r="B412" s="2">
        <v>0.38526620370370374</v>
      </c>
      <c r="C412">
        <v>58.5</v>
      </c>
      <c r="D412">
        <v>22</v>
      </c>
      <c r="E412">
        <f t="shared" si="30"/>
        <v>0.30165912518853694</v>
      </c>
      <c r="F412">
        <f t="shared" si="31"/>
        <v>331.5</v>
      </c>
      <c r="G412" t="s">
        <v>412</v>
      </c>
      <c r="H412">
        <v>76</v>
      </c>
      <c r="I412">
        <f t="shared" si="32"/>
        <v>7.5999999999999998E-2</v>
      </c>
      <c r="J412">
        <f>$U$4*I412*10^(-6)</f>
        <v>8.8159999999999996E-4</v>
      </c>
      <c r="K412">
        <f>J412/($U$7*(D412+273))</f>
        <v>2.1655612871530333E+17</v>
      </c>
      <c r="L412">
        <f t="shared" si="33"/>
        <v>-32.785064993320162</v>
      </c>
      <c r="M412">
        <f t="shared" si="34"/>
        <v>79.833252327576986</v>
      </c>
      <c r="N412">
        <f>O412*$W$7*$W$8/$U$8</f>
        <v>1.147267579412791E-3</v>
      </c>
      <c r="O412">
        <f>$W$2*I412/0.409</f>
        <v>1.9662683278243917E+17</v>
      </c>
      <c r="P412">
        <f>N412*$U$9</f>
        <v>2.7075514874141868E-2</v>
      </c>
      <c r="Q412">
        <f>(1-N412)*$U$9</f>
        <v>23.57292448512586</v>
      </c>
      <c r="R412">
        <f>$U$5*10^5*(I412/$U$3)*(F412/(51.9+273))/133</f>
        <v>0.67632238490964247</v>
      </c>
    </row>
    <row r="413" spans="1:18" x14ac:dyDescent="0.35">
      <c r="A413" s="3"/>
      <c r="B413" s="2">
        <v>0.38527777777777777</v>
      </c>
      <c r="C413">
        <v>58.5</v>
      </c>
      <c r="D413">
        <v>22</v>
      </c>
      <c r="E413">
        <f t="shared" si="30"/>
        <v>0.30165912518853694</v>
      </c>
      <c r="F413">
        <f t="shared" si="31"/>
        <v>331.5</v>
      </c>
      <c r="G413" t="s">
        <v>413</v>
      </c>
      <c r="H413">
        <v>75</v>
      </c>
      <c r="I413">
        <f t="shared" si="32"/>
        <v>7.4999999999999997E-2</v>
      </c>
      <c r="J413">
        <f>$U$4*I413*10^(-6)</f>
        <v>8.7000000000000001E-4</v>
      </c>
      <c r="K413">
        <f>J413/($U$7*(D413+273))</f>
        <v>2.1370670596904934E+17</v>
      </c>
      <c r="L413">
        <f t="shared" si="33"/>
        <v>-32.811555446820201</v>
      </c>
      <c r="M413">
        <f t="shared" si="34"/>
        <v>79.80676187407694</v>
      </c>
      <c r="N413">
        <f>O413*$W$7*$W$8/$U$8</f>
        <v>1.1321719533678861E-3</v>
      </c>
      <c r="O413">
        <f>$W$2*I413/0.409</f>
        <v>1.9403963761424922E+17</v>
      </c>
      <c r="P413">
        <f>N413*$U$9</f>
        <v>2.6719258099482113E-2</v>
      </c>
      <c r="Q413">
        <f>(1-N413)*$U$9</f>
        <v>23.573280741900518</v>
      </c>
      <c r="R413">
        <f>$U$5*10^5*(I413/$U$3)*(F413/(51.9+273))/133</f>
        <v>0.66742340616083151</v>
      </c>
    </row>
    <row r="414" spans="1:18" x14ac:dyDescent="0.35">
      <c r="A414" s="3"/>
      <c r="B414" s="2">
        <v>0.38528935185185187</v>
      </c>
      <c r="C414">
        <v>58.5</v>
      </c>
      <c r="D414">
        <v>22</v>
      </c>
      <c r="E414">
        <f t="shared" si="30"/>
        <v>0.30165912518853694</v>
      </c>
      <c r="F414">
        <f t="shared" si="31"/>
        <v>331.5</v>
      </c>
      <c r="G414" t="s">
        <v>414</v>
      </c>
      <c r="H414">
        <v>75</v>
      </c>
      <c r="I414">
        <f t="shared" si="32"/>
        <v>7.4999999999999997E-2</v>
      </c>
      <c r="J414">
        <f>$U$4*I414*10^(-6)</f>
        <v>8.7000000000000001E-4</v>
      </c>
      <c r="K414">
        <f>J414/($U$7*(D414+273))</f>
        <v>2.1370670596904934E+17</v>
      </c>
      <c r="L414">
        <f t="shared" si="33"/>
        <v>-32.811555446820201</v>
      </c>
      <c r="M414">
        <f t="shared" si="34"/>
        <v>79.80676187407694</v>
      </c>
      <c r="N414">
        <f>O414*$W$7*$W$8/$U$8</f>
        <v>1.1321719533678861E-3</v>
      </c>
      <c r="O414">
        <f>$W$2*I414/0.409</f>
        <v>1.9403963761424922E+17</v>
      </c>
      <c r="P414">
        <f>N414*$U$9</f>
        <v>2.6719258099482113E-2</v>
      </c>
      <c r="Q414">
        <f>(1-N414)*$U$9</f>
        <v>23.573280741900518</v>
      </c>
      <c r="R414">
        <f>$U$5*10^5*(I414/$U$3)*(F414/(51.9+273))/133</f>
        <v>0.66742340616083151</v>
      </c>
    </row>
    <row r="415" spans="1:18" x14ac:dyDescent="0.35">
      <c r="A415" s="3"/>
      <c r="B415" s="2">
        <v>0.38530092592592591</v>
      </c>
      <c r="C415">
        <v>58.3</v>
      </c>
      <c r="D415">
        <v>22</v>
      </c>
      <c r="E415">
        <f t="shared" si="30"/>
        <v>0.30184123151222458</v>
      </c>
      <c r="F415">
        <f t="shared" si="31"/>
        <v>331.3</v>
      </c>
      <c r="G415" t="s">
        <v>415</v>
      </c>
      <c r="H415">
        <v>75</v>
      </c>
      <c r="I415">
        <f t="shared" si="32"/>
        <v>7.4999999999999997E-2</v>
      </c>
      <c r="J415">
        <f>$U$4*I415*10^(-6)</f>
        <v>8.7000000000000001E-4</v>
      </c>
      <c r="K415">
        <f>J415/($U$7*(D415+273))</f>
        <v>2.1370670596904934E+17</v>
      </c>
      <c r="L415">
        <f t="shared" si="33"/>
        <v>-32.811555446820201</v>
      </c>
      <c r="M415">
        <f t="shared" si="34"/>
        <v>79.80676187407694</v>
      </c>
      <c r="N415">
        <f>O415*$W$7*$W$8/$U$8</f>
        <v>1.1321719533678861E-3</v>
      </c>
      <c r="O415">
        <f>$W$2*I415/0.409</f>
        <v>1.9403963761424922E+17</v>
      </c>
      <c r="P415">
        <f>N415*$U$9</f>
        <v>2.6719258099482113E-2</v>
      </c>
      <c r="Q415">
        <f>(1-N415)*$U$9</f>
        <v>23.573280741900518</v>
      </c>
      <c r="R415">
        <f>$U$5*10^5*(I415/$U$3)*(F415/(51.9+273))/133</f>
        <v>0.66702073743916579</v>
      </c>
    </row>
    <row r="416" spans="1:18" x14ac:dyDescent="0.35">
      <c r="A416" s="3"/>
      <c r="B416" s="2">
        <v>0.3853125</v>
      </c>
      <c r="C416">
        <v>58.3</v>
      </c>
      <c r="D416">
        <v>22.1</v>
      </c>
      <c r="E416">
        <f t="shared" si="30"/>
        <v>0.30184123151222458</v>
      </c>
      <c r="F416">
        <f t="shared" si="31"/>
        <v>331.3</v>
      </c>
      <c r="G416" t="s">
        <v>416</v>
      </c>
      <c r="H416">
        <v>75</v>
      </c>
      <c r="I416">
        <f t="shared" si="32"/>
        <v>7.4999999999999997E-2</v>
      </c>
      <c r="J416">
        <f>$U$4*I416*10^(-6)</f>
        <v>8.7000000000000001E-4</v>
      </c>
      <c r="K416">
        <f>J416/($U$7*(D416+273))</f>
        <v>2.1363428756648445E+17</v>
      </c>
      <c r="L416">
        <f t="shared" si="33"/>
        <v>-32.811555446820201</v>
      </c>
      <c r="M416">
        <f t="shared" si="34"/>
        <v>79.806084022858798</v>
      </c>
      <c r="N416">
        <f>O416*$W$7*$W$8/$U$8</f>
        <v>1.1321719533678861E-3</v>
      </c>
      <c r="O416">
        <f>$W$2*I416/0.409</f>
        <v>1.9403963761424922E+17</v>
      </c>
      <c r="P416">
        <f>N416*$U$9</f>
        <v>2.6719258099482113E-2</v>
      </c>
      <c r="Q416">
        <f>(1-N416)*$U$9</f>
        <v>23.573280741900518</v>
      </c>
      <c r="R416">
        <f>$U$5*10^5*(I416/$U$3)*(F416/(51.9+273))/133</f>
        <v>0.66702073743916579</v>
      </c>
    </row>
    <row r="417" spans="1:18" x14ac:dyDescent="0.35">
      <c r="A417" s="3"/>
      <c r="B417" s="2">
        <v>0.38532407407407404</v>
      </c>
      <c r="C417">
        <v>58.3</v>
      </c>
      <c r="D417">
        <v>22.1</v>
      </c>
      <c r="E417">
        <f t="shared" si="30"/>
        <v>0.30184123151222458</v>
      </c>
      <c r="F417">
        <f t="shared" si="31"/>
        <v>331.3</v>
      </c>
      <c r="G417" t="s">
        <v>417</v>
      </c>
      <c r="H417">
        <v>75</v>
      </c>
      <c r="I417">
        <f t="shared" si="32"/>
        <v>7.4999999999999997E-2</v>
      </c>
      <c r="J417">
        <f>$U$4*I417*10^(-6)</f>
        <v>8.7000000000000001E-4</v>
      </c>
      <c r="K417">
        <f>J417/($U$7*(D417+273))</f>
        <v>2.1363428756648445E+17</v>
      </c>
      <c r="L417">
        <f t="shared" si="33"/>
        <v>-32.811555446820201</v>
      </c>
      <c r="M417">
        <f t="shared" si="34"/>
        <v>79.806084022858798</v>
      </c>
      <c r="N417">
        <f>O417*$W$7*$W$8/$U$8</f>
        <v>1.1321719533678861E-3</v>
      </c>
      <c r="O417">
        <f>$W$2*I417/0.409</f>
        <v>1.9403963761424922E+17</v>
      </c>
      <c r="P417">
        <f>N417*$U$9</f>
        <v>2.6719258099482113E-2</v>
      </c>
      <c r="Q417">
        <f>(1-N417)*$U$9</f>
        <v>23.573280741900518</v>
      </c>
      <c r="R417">
        <f>$U$5*10^5*(I417/$U$3)*(F417/(51.9+273))/133</f>
        <v>0.66702073743916579</v>
      </c>
    </row>
    <row r="418" spans="1:18" x14ac:dyDescent="0.35">
      <c r="A418" s="3"/>
      <c r="B418" s="2">
        <v>0.38533564814814819</v>
      </c>
      <c r="C418">
        <v>58.2</v>
      </c>
      <c r="D418">
        <v>22.1</v>
      </c>
      <c r="E418">
        <f t="shared" si="30"/>
        <v>0.30193236714975846</v>
      </c>
      <c r="F418">
        <f t="shared" si="31"/>
        <v>331.2</v>
      </c>
      <c r="G418" t="s">
        <v>418</v>
      </c>
      <c r="H418">
        <v>75</v>
      </c>
      <c r="I418">
        <f t="shared" si="32"/>
        <v>7.4999999999999997E-2</v>
      </c>
      <c r="J418">
        <f>$U$4*I418*10^(-6)</f>
        <v>8.7000000000000001E-4</v>
      </c>
      <c r="K418">
        <f>J418/($U$7*(D418+273))</f>
        <v>2.1363428756648445E+17</v>
      </c>
      <c r="L418">
        <f t="shared" si="33"/>
        <v>-32.811555446820201</v>
      </c>
      <c r="M418">
        <f t="shared" si="34"/>
        <v>79.806084022858798</v>
      </c>
      <c r="N418">
        <f>O418*$W$7*$W$8/$U$8</f>
        <v>1.1321719533678861E-3</v>
      </c>
      <c r="O418">
        <f>$W$2*I418/0.409</f>
        <v>1.9403963761424922E+17</v>
      </c>
      <c r="P418">
        <f>N418*$U$9</f>
        <v>2.6719258099482113E-2</v>
      </c>
      <c r="Q418">
        <f>(1-N418)*$U$9</f>
        <v>23.573280741900518</v>
      </c>
      <c r="R418">
        <f>$U$5*10^5*(I418/$U$3)*(F418/(51.9+273))/133</f>
        <v>0.66681940307833298</v>
      </c>
    </row>
    <row r="419" spans="1:18" x14ac:dyDescent="0.35">
      <c r="A419" s="3"/>
      <c r="B419" s="2">
        <v>0.38534722222222223</v>
      </c>
      <c r="C419">
        <v>58.2</v>
      </c>
      <c r="D419">
        <v>22.1</v>
      </c>
      <c r="E419">
        <f t="shared" si="30"/>
        <v>0.30193236714975846</v>
      </c>
      <c r="F419">
        <f t="shared" si="31"/>
        <v>331.2</v>
      </c>
      <c r="G419" t="s">
        <v>419</v>
      </c>
      <c r="H419">
        <v>75</v>
      </c>
      <c r="I419">
        <f t="shared" si="32"/>
        <v>7.4999999999999997E-2</v>
      </c>
      <c r="J419">
        <f>$U$4*I419*10^(-6)</f>
        <v>8.7000000000000001E-4</v>
      </c>
      <c r="K419">
        <f>J419/($U$7*(D419+273))</f>
        <v>2.1363428756648445E+17</v>
      </c>
      <c r="L419">
        <f t="shared" si="33"/>
        <v>-32.811555446820201</v>
      </c>
      <c r="M419">
        <f t="shared" si="34"/>
        <v>79.806084022858798</v>
      </c>
      <c r="N419">
        <f>O419*$W$7*$W$8/$U$8</f>
        <v>1.1321719533678861E-3</v>
      </c>
      <c r="O419">
        <f>$W$2*I419/0.409</f>
        <v>1.9403963761424922E+17</v>
      </c>
      <c r="P419">
        <f>N419*$U$9</f>
        <v>2.6719258099482113E-2</v>
      </c>
      <c r="Q419">
        <f>(1-N419)*$U$9</f>
        <v>23.573280741900518</v>
      </c>
      <c r="R419">
        <f>$U$5*10^5*(I419/$U$3)*(F419/(51.9+273))/133</f>
        <v>0.66681940307833298</v>
      </c>
    </row>
    <row r="420" spans="1:18" x14ac:dyDescent="0.35">
      <c r="A420" s="3"/>
      <c r="B420" s="2">
        <v>0.38535879629629632</v>
      </c>
      <c r="C420">
        <v>58.2</v>
      </c>
      <c r="D420">
        <v>22.1</v>
      </c>
      <c r="E420">
        <f t="shared" si="30"/>
        <v>0.30193236714975846</v>
      </c>
      <c r="F420">
        <f t="shared" si="31"/>
        <v>331.2</v>
      </c>
      <c r="G420" t="s">
        <v>420</v>
      </c>
      <c r="H420">
        <v>76</v>
      </c>
      <c r="I420">
        <f t="shared" si="32"/>
        <v>7.5999999999999998E-2</v>
      </c>
      <c r="J420">
        <f>$U$4*I420*10^(-6)</f>
        <v>8.8159999999999996E-4</v>
      </c>
      <c r="K420">
        <f>J420/($U$7*(D420+273))</f>
        <v>2.1648274473403757E+17</v>
      </c>
      <c r="L420">
        <f t="shared" si="33"/>
        <v>-32.785064993320162</v>
      </c>
      <c r="M420">
        <f t="shared" si="34"/>
        <v>79.832574476358843</v>
      </c>
      <c r="N420">
        <f>O420*$W$7*$W$8/$U$8</f>
        <v>1.147267579412791E-3</v>
      </c>
      <c r="O420">
        <f>$W$2*I420/0.409</f>
        <v>1.9662683278243917E+17</v>
      </c>
      <c r="P420">
        <f>N420*$U$9</f>
        <v>2.7075514874141868E-2</v>
      </c>
      <c r="Q420">
        <f>(1-N420)*$U$9</f>
        <v>23.57292448512586</v>
      </c>
      <c r="R420">
        <f>$U$5*10^5*(I420/$U$3)*(F420/(51.9+273))/133</f>
        <v>0.67571032845271062</v>
      </c>
    </row>
    <row r="421" spans="1:18" x14ac:dyDescent="0.35">
      <c r="A421" s="3"/>
      <c r="B421" s="2">
        <v>0.38537037037037036</v>
      </c>
      <c r="C421">
        <v>58.2</v>
      </c>
      <c r="D421">
        <v>22.1</v>
      </c>
      <c r="E421">
        <f t="shared" si="30"/>
        <v>0.30193236714975846</v>
      </c>
      <c r="F421">
        <f t="shared" si="31"/>
        <v>331.2</v>
      </c>
      <c r="G421" t="s">
        <v>421</v>
      </c>
      <c r="H421">
        <v>75</v>
      </c>
      <c r="I421">
        <f t="shared" si="32"/>
        <v>7.4999999999999997E-2</v>
      </c>
      <c r="J421">
        <f>$U$4*I421*10^(-6)</f>
        <v>8.7000000000000001E-4</v>
      </c>
      <c r="K421">
        <f>J421/($U$7*(D421+273))</f>
        <v>2.1363428756648445E+17</v>
      </c>
      <c r="L421">
        <f t="shared" si="33"/>
        <v>-32.811555446820201</v>
      </c>
      <c r="M421">
        <f t="shared" si="34"/>
        <v>79.806084022858798</v>
      </c>
      <c r="N421">
        <f>O421*$W$7*$W$8/$U$8</f>
        <v>1.1321719533678861E-3</v>
      </c>
      <c r="O421">
        <f>$W$2*I421/0.409</f>
        <v>1.9403963761424922E+17</v>
      </c>
      <c r="P421">
        <f>N421*$U$9</f>
        <v>2.6719258099482113E-2</v>
      </c>
      <c r="Q421">
        <f>(1-N421)*$U$9</f>
        <v>23.573280741900518</v>
      </c>
      <c r="R421">
        <f>$U$5*10^5*(I421/$U$3)*(F421/(51.9+273))/133</f>
        <v>0.66681940307833298</v>
      </c>
    </row>
    <row r="422" spans="1:18" x14ac:dyDescent="0.35">
      <c r="A422" s="3"/>
      <c r="B422" s="2">
        <v>0.38538194444444446</v>
      </c>
      <c r="C422">
        <v>58.1</v>
      </c>
      <c r="D422">
        <v>22.1</v>
      </c>
      <c r="E422">
        <f t="shared" si="30"/>
        <v>0.30202355783751128</v>
      </c>
      <c r="F422">
        <f t="shared" si="31"/>
        <v>331.1</v>
      </c>
      <c r="G422" t="s">
        <v>422</v>
      </c>
      <c r="H422">
        <v>75</v>
      </c>
      <c r="I422">
        <f t="shared" si="32"/>
        <v>7.4999999999999997E-2</v>
      </c>
      <c r="J422">
        <f>$U$4*I422*10^(-6)</f>
        <v>8.7000000000000001E-4</v>
      </c>
      <c r="K422">
        <f>J422/($U$7*(D422+273))</f>
        <v>2.1363428756648445E+17</v>
      </c>
      <c r="L422">
        <f t="shared" si="33"/>
        <v>-32.811555446820201</v>
      </c>
      <c r="M422">
        <f t="shared" si="34"/>
        <v>79.806084022858798</v>
      </c>
      <c r="N422">
        <f>O422*$W$7*$W$8/$U$8</f>
        <v>1.1321719533678861E-3</v>
      </c>
      <c r="O422">
        <f>$W$2*I422/0.409</f>
        <v>1.9403963761424922E+17</v>
      </c>
      <c r="P422">
        <f>N422*$U$9</f>
        <v>2.6719258099482113E-2</v>
      </c>
      <c r="Q422">
        <f>(1-N422)*$U$9</f>
        <v>23.573280741900518</v>
      </c>
      <c r="R422">
        <f>$U$5*10^5*(I422/$U$3)*(F422/(51.9+273))/133</f>
        <v>0.66661806871750018</v>
      </c>
    </row>
    <row r="423" spans="1:18" x14ac:dyDescent="0.35">
      <c r="A423" s="3"/>
      <c r="B423" s="2">
        <v>0.3853935185185185</v>
      </c>
      <c r="C423">
        <v>58.1</v>
      </c>
      <c r="D423">
        <v>22.1</v>
      </c>
      <c r="E423">
        <f t="shared" si="30"/>
        <v>0.30202355783751128</v>
      </c>
      <c r="F423">
        <f t="shared" si="31"/>
        <v>331.1</v>
      </c>
      <c r="G423" t="s">
        <v>423</v>
      </c>
      <c r="H423">
        <v>75</v>
      </c>
      <c r="I423">
        <f t="shared" si="32"/>
        <v>7.4999999999999997E-2</v>
      </c>
      <c r="J423">
        <f>$U$4*I423*10^(-6)</f>
        <v>8.7000000000000001E-4</v>
      </c>
      <c r="K423">
        <f>J423/($U$7*(D423+273))</f>
        <v>2.1363428756648445E+17</v>
      </c>
      <c r="L423">
        <f t="shared" si="33"/>
        <v>-32.811555446820201</v>
      </c>
      <c r="M423">
        <f t="shared" si="34"/>
        <v>79.806084022858798</v>
      </c>
      <c r="N423">
        <f>O423*$W$7*$W$8/$U$8</f>
        <v>1.1321719533678861E-3</v>
      </c>
      <c r="O423">
        <f>$W$2*I423/0.409</f>
        <v>1.9403963761424922E+17</v>
      </c>
      <c r="P423">
        <f>N423*$U$9</f>
        <v>2.6719258099482113E-2</v>
      </c>
      <c r="Q423">
        <f>(1-N423)*$U$9</f>
        <v>23.573280741900518</v>
      </c>
      <c r="R423">
        <f>$U$5*10^5*(I423/$U$3)*(F423/(51.9+273))/133</f>
        <v>0.66661806871750018</v>
      </c>
    </row>
    <row r="424" spans="1:18" x14ac:dyDescent="0.35">
      <c r="A424" s="3"/>
      <c r="B424" s="2">
        <v>0.38540509259259265</v>
      </c>
      <c r="C424">
        <v>58.1</v>
      </c>
      <c r="D424">
        <v>22.1</v>
      </c>
      <c r="E424">
        <f t="shared" si="30"/>
        <v>0.30202355783751128</v>
      </c>
      <c r="F424">
        <f t="shared" si="31"/>
        <v>331.1</v>
      </c>
      <c r="G424" t="s">
        <v>424</v>
      </c>
      <c r="H424">
        <v>75</v>
      </c>
      <c r="I424">
        <f t="shared" si="32"/>
        <v>7.4999999999999997E-2</v>
      </c>
      <c r="J424">
        <f>$U$4*I424*10^(-6)</f>
        <v>8.7000000000000001E-4</v>
      </c>
      <c r="K424">
        <f>J424/($U$7*(D424+273))</f>
        <v>2.1363428756648445E+17</v>
      </c>
      <c r="L424">
        <f t="shared" si="33"/>
        <v>-32.811555446820201</v>
      </c>
      <c r="M424">
        <f t="shared" si="34"/>
        <v>79.806084022858798</v>
      </c>
      <c r="N424">
        <f>O424*$W$7*$W$8/$U$8</f>
        <v>1.1321719533678861E-3</v>
      </c>
      <c r="O424">
        <f>$W$2*I424/0.409</f>
        <v>1.9403963761424922E+17</v>
      </c>
      <c r="P424">
        <f>N424*$U$9</f>
        <v>2.6719258099482113E-2</v>
      </c>
      <c r="Q424">
        <f>(1-N424)*$U$9</f>
        <v>23.573280741900518</v>
      </c>
      <c r="R424">
        <f>$U$5*10^5*(I424/$U$3)*(F424/(51.9+273))/133</f>
        <v>0.66661806871750018</v>
      </c>
    </row>
    <row r="425" spans="1:18" x14ac:dyDescent="0.35">
      <c r="A425" s="3"/>
      <c r="B425" s="2">
        <v>0.38541666666666669</v>
      </c>
      <c r="C425">
        <v>57.9</v>
      </c>
      <c r="D425">
        <v>22.1</v>
      </c>
      <c r="E425">
        <f t="shared" si="30"/>
        <v>0.30220610456331221</v>
      </c>
      <c r="F425">
        <f t="shared" si="31"/>
        <v>330.9</v>
      </c>
      <c r="G425" t="s">
        <v>425</v>
      </c>
      <c r="H425">
        <v>75</v>
      </c>
      <c r="I425">
        <f t="shared" si="32"/>
        <v>7.4999999999999997E-2</v>
      </c>
      <c r="J425">
        <f>$U$4*I425*10^(-6)</f>
        <v>8.7000000000000001E-4</v>
      </c>
      <c r="K425">
        <f>J425/($U$7*(D425+273))</f>
        <v>2.1363428756648445E+17</v>
      </c>
      <c r="L425">
        <f t="shared" si="33"/>
        <v>-32.811555446820201</v>
      </c>
      <c r="M425">
        <f t="shared" si="34"/>
        <v>79.806084022858798</v>
      </c>
      <c r="N425">
        <f>O425*$W$7*$W$8/$U$8</f>
        <v>1.1321719533678861E-3</v>
      </c>
      <c r="O425">
        <f>$W$2*I425/0.409</f>
        <v>1.9403963761424922E+17</v>
      </c>
      <c r="P425">
        <f>N425*$U$9</f>
        <v>2.6719258099482113E-2</v>
      </c>
      <c r="Q425">
        <f>(1-N425)*$U$9</f>
        <v>23.573280741900518</v>
      </c>
      <c r="R425">
        <f>$U$5*10^5*(I425/$U$3)*(F425/(51.9+273))/133</f>
        <v>0.66621539999583446</v>
      </c>
    </row>
    <row r="426" spans="1:18" x14ac:dyDescent="0.35">
      <c r="A426" s="3"/>
      <c r="B426" s="2">
        <v>0.38542824074074072</v>
      </c>
      <c r="C426">
        <v>57.9</v>
      </c>
      <c r="D426">
        <v>22</v>
      </c>
      <c r="E426">
        <f t="shared" si="30"/>
        <v>0.30220610456331221</v>
      </c>
      <c r="F426">
        <f t="shared" si="31"/>
        <v>330.9</v>
      </c>
      <c r="G426" t="s">
        <v>426</v>
      </c>
      <c r="H426">
        <v>75</v>
      </c>
      <c r="I426">
        <f t="shared" si="32"/>
        <v>7.4999999999999997E-2</v>
      </c>
      <c r="J426">
        <f>$U$4*I426*10^(-6)</f>
        <v>8.7000000000000001E-4</v>
      </c>
      <c r="K426">
        <f>J426/($U$7*(D426+273))</f>
        <v>2.1370670596904934E+17</v>
      </c>
      <c r="L426">
        <f t="shared" si="33"/>
        <v>-32.811555446820201</v>
      </c>
      <c r="M426">
        <f t="shared" si="34"/>
        <v>79.80676187407694</v>
      </c>
      <c r="N426">
        <f>O426*$W$7*$W$8/$U$8</f>
        <v>1.1321719533678861E-3</v>
      </c>
      <c r="O426">
        <f>$W$2*I426/0.409</f>
        <v>1.9403963761424922E+17</v>
      </c>
      <c r="P426">
        <f>N426*$U$9</f>
        <v>2.6719258099482113E-2</v>
      </c>
      <c r="Q426">
        <f>(1-N426)*$U$9</f>
        <v>23.573280741900518</v>
      </c>
      <c r="R426">
        <f>$U$5*10^5*(I426/$U$3)*(F426/(51.9+273))/133</f>
        <v>0.66621539999583446</v>
      </c>
    </row>
    <row r="427" spans="1:18" x14ac:dyDescent="0.35">
      <c r="A427" s="3"/>
      <c r="B427" s="2">
        <v>0.38543981481481482</v>
      </c>
      <c r="C427">
        <v>57.9</v>
      </c>
      <c r="D427">
        <v>22</v>
      </c>
      <c r="E427">
        <f t="shared" si="30"/>
        <v>0.30220610456331221</v>
      </c>
      <c r="F427">
        <f t="shared" si="31"/>
        <v>330.9</v>
      </c>
      <c r="G427" t="s">
        <v>427</v>
      </c>
      <c r="H427">
        <v>74</v>
      </c>
      <c r="I427">
        <f t="shared" si="32"/>
        <v>7.3999999999999996E-2</v>
      </c>
      <c r="J427">
        <f>$U$4*I427*10^(-6)</f>
        <v>8.5839999999999994E-4</v>
      </c>
      <c r="K427">
        <f>J427/($U$7*(D427+273))</f>
        <v>2.1085728322279536E+17</v>
      </c>
      <c r="L427">
        <f t="shared" si="33"/>
        <v>-32.838401487484482</v>
      </c>
      <c r="M427">
        <f t="shared" si="34"/>
        <v>79.779915833412659</v>
      </c>
      <c r="N427">
        <f>O427*$W$7*$W$8/$U$8</f>
        <v>1.1170763273229806E-3</v>
      </c>
      <c r="O427">
        <f>$W$2*I427/0.409</f>
        <v>1.914524424460592E+17</v>
      </c>
      <c r="P427">
        <f>N427*$U$9</f>
        <v>2.6363001324822343E-2</v>
      </c>
      <c r="Q427">
        <f>(1-N427)*$U$9</f>
        <v>23.57363699867518</v>
      </c>
      <c r="R427">
        <f>$U$5*10^5*(I427/$U$3)*(F427/(51.9+273))/133</f>
        <v>0.65733252799588993</v>
      </c>
    </row>
    <row r="428" spans="1:18" x14ac:dyDescent="0.35">
      <c r="A428" s="3"/>
      <c r="B428" s="2">
        <v>0.38545138888888886</v>
      </c>
      <c r="C428">
        <v>57.7</v>
      </c>
      <c r="D428">
        <v>22</v>
      </c>
      <c r="E428">
        <f t="shared" si="30"/>
        <v>0.3023888720895071</v>
      </c>
      <c r="F428">
        <f t="shared" si="31"/>
        <v>330.7</v>
      </c>
      <c r="G428" t="s">
        <v>428</v>
      </c>
      <c r="H428">
        <v>75</v>
      </c>
      <c r="I428">
        <f t="shared" si="32"/>
        <v>7.4999999999999997E-2</v>
      </c>
      <c r="J428">
        <f>$U$4*I428*10^(-6)</f>
        <v>8.7000000000000001E-4</v>
      </c>
      <c r="K428">
        <f>J428/($U$7*(D428+273))</f>
        <v>2.1370670596904934E+17</v>
      </c>
      <c r="L428">
        <f t="shared" si="33"/>
        <v>-32.811555446820201</v>
      </c>
      <c r="M428">
        <f t="shared" si="34"/>
        <v>79.80676187407694</v>
      </c>
      <c r="N428">
        <f>O428*$W$7*$W$8/$U$8</f>
        <v>1.1321719533678861E-3</v>
      </c>
      <c r="O428">
        <f>$W$2*I428/0.409</f>
        <v>1.9403963761424922E+17</v>
      </c>
      <c r="P428">
        <f>N428*$U$9</f>
        <v>2.6719258099482113E-2</v>
      </c>
      <c r="Q428">
        <f>(1-N428)*$U$9</f>
        <v>23.573280741900518</v>
      </c>
      <c r="R428">
        <f>$U$5*10^5*(I428/$U$3)*(F428/(51.9+273))/133</f>
        <v>0.66581273127416885</v>
      </c>
    </row>
    <row r="429" spans="1:18" x14ac:dyDescent="0.35">
      <c r="A429" s="3"/>
      <c r="B429" s="2">
        <v>0.38546296296296295</v>
      </c>
      <c r="C429">
        <v>57.7</v>
      </c>
      <c r="D429">
        <v>22</v>
      </c>
      <c r="E429">
        <f t="shared" si="30"/>
        <v>0.3023888720895071</v>
      </c>
      <c r="F429">
        <f t="shared" si="31"/>
        <v>330.7</v>
      </c>
      <c r="G429" t="s">
        <v>429</v>
      </c>
      <c r="H429">
        <v>75</v>
      </c>
      <c r="I429">
        <f t="shared" si="32"/>
        <v>7.4999999999999997E-2</v>
      </c>
      <c r="J429">
        <f>$U$4*I429*10^(-6)</f>
        <v>8.7000000000000001E-4</v>
      </c>
      <c r="K429">
        <f>J429/($U$7*(D429+273))</f>
        <v>2.1370670596904934E+17</v>
      </c>
      <c r="L429">
        <f t="shared" si="33"/>
        <v>-32.811555446820201</v>
      </c>
      <c r="M429">
        <f t="shared" si="34"/>
        <v>79.80676187407694</v>
      </c>
      <c r="N429">
        <f>O429*$W$7*$W$8/$U$8</f>
        <v>1.1321719533678861E-3</v>
      </c>
      <c r="O429">
        <f>$W$2*I429/0.409</f>
        <v>1.9403963761424922E+17</v>
      </c>
      <c r="P429">
        <f>N429*$U$9</f>
        <v>2.6719258099482113E-2</v>
      </c>
      <c r="Q429">
        <f>(1-N429)*$U$9</f>
        <v>23.573280741900518</v>
      </c>
      <c r="R429">
        <f>$U$5*10^5*(I429/$U$3)*(F429/(51.9+273))/133</f>
        <v>0.66581273127416885</v>
      </c>
    </row>
    <row r="430" spans="1:18" x14ac:dyDescent="0.35">
      <c r="A430" s="3"/>
      <c r="B430" s="2">
        <v>0.38547453703703699</v>
      </c>
      <c r="C430">
        <v>57.7</v>
      </c>
      <c r="D430">
        <v>22</v>
      </c>
      <c r="E430">
        <f t="shared" si="30"/>
        <v>0.3023888720895071</v>
      </c>
      <c r="F430">
        <f t="shared" si="31"/>
        <v>330.7</v>
      </c>
      <c r="G430" t="s">
        <v>430</v>
      </c>
      <c r="H430">
        <v>75</v>
      </c>
      <c r="I430">
        <f t="shared" si="32"/>
        <v>7.4999999999999997E-2</v>
      </c>
      <c r="J430">
        <f>$U$4*I430*10^(-6)</f>
        <v>8.7000000000000001E-4</v>
      </c>
      <c r="K430">
        <f>J430/($U$7*(D430+273))</f>
        <v>2.1370670596904934E+17</v>
      </c>
      <c r="L430">
        <f t="shared" si="33"/>
        <v>-32.811555446820201</v>
      </c>
      <c r="M430">
        <f t="shared" si="34"/>
        <v>79.80676187407694</v>
      </c>
      <c r="N430">
        <f>O430*$W$7*$W$8/$U$8</f>
        <v>1.1321719533678861E-3</v>
      </c>
      <c r="O430">
        <f>$W$2*I430/0.409</f>
        <v>1.9403963761424922E+17</v>
      </c>
      <c r="P430">
        <f>N430*$U$9</f>
        <v>2.6719258099482113E-2</v>
      </c>
      <c r="Q430">
        <f>(1-N430)*$U$9</f>
        <v>23.573280741900518</v>
      </c>
      <c r="R430">
        <f>$U$5*10^5*(I430/$U$3)*(F430/(51.9+273))/133</f>
        <v>0.66581273127416885</v>
      </c>
    </row>
    <row r="431" spans="1:18" x14ac:dyDescent="0.35">
      <c r="A431" s="3"/>
      <c r="B431" s="2">
        <v>0.38548611111111114</v>
      </c>
      <c r="C431">
        <v>57.5</v>
      </c>
      <c r="D431">
        <v>22</v>
      </c>
      <c r="E431">
        <f t="shared" si="30"/>
        <v>0.30257186081694404</v>
      </c>
      <c r="F431">
        <f t="shared" si="31"/>
        <v>330.5</v>
      </c>
      <c r="G431" t="s">
        <v>431</v>
      </c>
      <c r="H431">
        <v>75</v>
      </c>
      <c r="I431">
        <f t="shared" si="32"/>
        <v>7.4999999999999997E-2</v>
      </c>
      <c r="J431">
        <f>$U$4*I431*10^(-6)</f>
        <v>8.7000000000000001E-4</v>
      </c>
      <c r="K431">
        <f>J431/($U$7*(D431+273))</f>
        <v>2.1370670596904934E+17</v>
      </c>
      <c r="L431">
        <f t="shared" si="33"/>
        <v>-32.811555446820201</v>
      </c>
      <c r="M431">
        <f t="shared" si="34"/>
        <v>79.80676187407694</v>
      </c>
      <c r="N431">
        <f>O431*$W$7*$W$8/$U$8</f>
        <v>1.1321719533678861E-3</v>
      </c>
      <c r="O431">
        <f>$W$2*I431/0.409</f>
        <v>1.9403963761424922E+17</v>
      </c>
      <c r="P431">
        <f>N431*$U$9</f>
        <v>2.6719258099482113E-2</v>
      </c>
      <c r="Q431">
        <f>(1-N431)*$U$9</f>
        <v>23.573280741900518</v>
      </c>
      <c r="R431">
        <f>$U$5*10^5*(I431/$U$3)*(F431/(51.9+273))/133</f>
        <v>0.66541006255250323</v>
      </c>
    </row>
    <row r="432" spans="1:18" x14ac:dyDescent="0.35">
      <c r="A432" s="3"/>
      <c r="B432" s="2">
        <v>0.38549768518518518</v>
      </c>
      <c r="C432">
        <v>57.5</v>
      </c>
      <c r="D432">
        <v>22</v>
      </c>
      <c r="E432">
        <f t="shared" si="30"/>
        <v>0.30257186081694404</v>
      </c>
      <c r="F432">
        <f t="shared" si="31"/>
        <v>330.5</v>
      </c>
      <c r="G432" t="s">
        <v>432</v>
      </c>
      <c r="H432">
        <v>75</v>
      </c>
      <c r="I432">
        <f t="shared" si="32"/>
        <v>7.4999999999999997E-2</v>
      </c>
      <c r="J432">
        <f>$U$4*I432*10^(-6)</f>
        <v>8.7000000000000001E-4</v>
      </c>
      <c r="K432">
        <f>J432/($U$7*(D432+273))</f>
        <v>2.1370670596904934E+17</v>
      </c>
      <c r="L432">
        <f t="shared" si="33"/>
        <v>-32.811555446820201</v>
      </c>
      <c r="M432">
        <f t="shared" si="34"/>
        <v>79.80676187407694</v>
      </c>
      <c r="N432">
        <f>O432*$W$7*$W$8/$U$8</f>
        <v>1.1321719533678861E-3</v>
      </c>
      <c r="O432">
        <f>$W$2*I432/0.409</f>
        <v>1.9403963761424922E+17</v>
      </c>
      <c r="P432">
        <f>N432*$U$9</f>
        <v>2.6719258099482113E-2</v>
      </c>
      <c r="Q432">
        <f>(1-N432)*$U$9</f>
        <v>23.573280741900518</v>
      </c>
      <c r="R432">
        <f>$U$5*10^5*(I432/$U$3)*(F432/(51.9+273))/133</f>
        <v>0.66541006255250323</v>
      </c>
    </row>
    <row r="433" spans="1:18" x14ac:dyDescent="0.35">
      <c r="A433" s="3"/>
      <c r="B433" s="2">
        <v>0.38550925925925927</v>
      </c>
      <c r="C433">
        <v>57.5</v>
      </c>
      <c r="D433">
        <v>22</v>
      </c>
      <c r="E433">
        <f t="shared" si="30"/>
        <v>0.30257186081694404</v>
      </c>
      <c r="F433">
        <f t="shared" si="31"/>
        <v>330.5</v>
      </c>
      <c r="G433" t="s">
        <v>433</v>
      </c>
      <c r="H433">
        <v>74</v>
      </c>
      <c r="I433">
        <f t="shared" si="32"/>
        <v>7.3999999999999996E-2</v>
      </c>
      <c r="J433">
        <f>$U$4*I433*10^(-6)</f>
        <v>8.5839999999999994E-4</v>
      </c>
      <c r="K433">
        <f>J433/($U$7*(D433+273))</f>
        <v>2.1085728322279536E+17</v>
      </c>
      <c r="L433">
        <f t="shared" si="33"/>
        <v>-32.838401487484482</v>
      </c>
      <c r="M433">
        <f t="shared" si="34"/>
        <v>79.779915833412659</v>
      </c>
      <c r="N433">
        <f>O433*$W$7*$W$8/$U$8</f>
        <v>1.1170763273229806E-3</v>
      </c>
      <c r="O433">
        <f>$W$2*I433/0.409</f>
        <v>1.914524424460592E+17</v>
      </c>
      <c r="P433">
        <f>N433*$U$9</f>
        <v>2.6363001324822343E-2</v>
      </c>
      <c r="Q433">
        <f>(1-N433)*$U$9</f>
        <v>23.57363699867518</v>
      </c>
      <c r="R433">
        <f>$U$5*10^5*(I433/$U$3)*(F433/(51.9+273))/133</f>
        <v>0.65653792838513636</v>
      </c>
    </row>
    <row r="434" spans="1:18" x14ac:dyDescent="0.35">
      <c r="A434" s="3"/>
      <c r="B434" s="2">
        <v>0.38552083333333331</v>
      </c>
      <c r="C434">
        <v>57.2</v>
      </c>
      <c r="D434">
        <v>22</v>
      </c>
      <c r="E434">
        <f t="shared" si="30"/>
        <v>0.30284675953967294</v>
      </c>
      <c r="F434">
        <f t="shared" si="31"/>
        <v>330.2</v>
      </c>
      <c r="G434" t="s">
        <v>434</v>
      </c>
      <c r="H434">
        <v>74</v>
      </c>
      <c r="I434">
        <f t="shared" si="32"/>
        <v>7.3999999999999996E-2</v>
      </c>
      <c r="J434">
        <f>$U$4*I434*10^(-6)</f>
        <v>8.5839999999999994E-4</v>
      </c>
      <c r="K434">
        <f>J434/($U$7*(D434+273))</f>
        <v>2.1085728322279536E+17</v>
      </c>
      <c r="L434">
        <f t="shared" si="33"/>
        <v>-32.838401487484482</v>
      </c>
      <c r="M434">
        <f t="shared" si="34"/>
        <v>79.779915833412659</v>
      </c>
      <c r="N434">
        <f>O434*$W$7*$W$8/$U$8</f>
        <v>1.1170763273229806E-3</v>
      </c>
      <c r="O434">
        <f>$W$2*I434/0.409</f>
        <v>1.914524424460592E+17</v>
      </c>
      <c r="P434">
        <f>N434*$U$9</f>
        <v>2.6363001324822343E-2</v>
      </c>
      <c r="Q434">
        <f>(1-N434)*$U$9</f>
        <v>23.57363699867518</v>
      </c>
      <c r="R434">
        <f>$U$5*10^5*(I434/$U$3)*(F434/(51.9+273))/133</f>
        <v>0.65594197867707116</v>
      </c>
    </row>
    <row r="435" spans="1:18" x14ac:dyDescent="0.35">
      <c r="A435" s="3"/>
      <c r="B435" s="2">
        <v>0.38553240740740741</v>
      </c>
      <c r="C435">
        <v>57.2</v>
      </c>
      <c r="D435">
        <v>22</v>
      </c>
      <c r="E435">
        <f t="shared" si="30"/>
        <v>0.30284675953967294</v>
      </c>
      <c r="F435">
        <f t="shared" si="31"/>
        <v>330.2</v>
      </c>
      <c r="G435" t="s">
        <v>435</v>
      </c>
      <c r="H435">
        <v>75</v>
      </c>
      <c r="I435">
        <f t="shared" si="32"/>
        <v>7.4999999999999997E-2</v>
      </c>
      <c r="J435">
        <f>$U$4*I435*10^(-6)</f>
        <v>8.7000000000000001E-4</v>
      </c>
      <c r="K435">
        <f>J435/($U$7*(D435+273))</f>
        <v>2.1370670596904934E+17</v>
      </c>
      <c r="L435">
        <f t="shared" si="33"/>
        <v>-32.811555446820201</v>
      </c>
      <c r="M435">
        <f t="shared" si="34"/>
        <v>79.80676187407694</v>
      </c>
      <c r="N435">
        <f>O435*$W$7*$W$8/$U$8</f>
        <v>1.1321719533678861E-3</v>
      </c>
      <c r="O435">
        <f>$W$2*I435/0.409</f>
        <v>1.9403963761424922E+17</v>
      </c>
      <c r="P435">
        <f>N435*$U$9</f>
        <v>2.6719258099482113E-2</v>
      </c>
      <c r="Q435">
        <f>(1-N435)*$U$9</f>
        <v>23.573280741900518</v>
      </c>
      <c r="R435">
        <f>$U$5*10^5*(I435/$U$3)*(F435/(51.9+273))/133</f>
        <v>0.66480605947000471</v>
      </c>
    </row>
    <row r="436" spans="1:18" x14ac:dyDescent="0.35">
      <c r="A436" s="3"/>
      <c r="B436" s="2">
        <v>0.38554398148148145</v>
      </c>
      <c r="C436">
        <v>57.2</v>
      </c>
      <c r="D436">
        <v>22</v>
      </c>
      <c r="E436">
        <f t="shared" si="30"/>
        <v>0.30284675953967294</v>
      </c>
      <c r="F436">
        <f t="shared" si="31"/>
        <v>330.2</v>
      </c>
      <c r="G436" t="s">
        <v>436</v>
      </c>
      <c r="H436">
        <v>75</v>
      </c>
      <c r="I436">
        <f t="shared" si="32"/>
        <v>7.4999999999999997E-2</v>
      </c>
      <c r="J436">
        <f>$U$4*I436*10^(-6)</f>
        <v>8.7000000000000001E-4</v>
      </c>
      <c r="K436">
        <f>J436/($U$7*(D436+273))</f>
        <v>2.1370670596904934E+17</v>
      </c>
      <c r="L436">
        <f t="shared" si="33"/>
        <v>-32.811555446820201</v>
      </c>
      <c r="M436">
        <f t="shared" si="34"/>
        <v>79.80676187407694</v>
      </c>
      <c r="N436">
        <f>O436*$W$7*$W$8/$U$8</f>
        <v>1.1321719533678861E-3</v>
      </c>
      <c r="O436">
        <f>$W$2*I436/0.409</f>
        <v>1.9403963761424922E+17</v>
      </c>
      <c r="P436">
        <f>N436*$U$9</f>
        <v>2.6719258099482113E-2</v>
      </c>
      <c r="Q436">
        <f>(1-N436)*$U$9</f>
        <v>23.573280741900518</v>
      </c>
      <c r="R436">
        <f>$U$5*10^5*(I436/$U$3)*(F436/(51.9+273))/133</f>
        <v>0.66480605947000471</v>
      </c>
    </row>
    <row r="437" spans="1:18" x14ac:dyDescent="0.35">
      <c r="A437" s="3"/>
      <c r="B437" s="2">
        <v>0.3855555555555556</v>
      </c>
      <c r="C437">
        <v>57.2</v>
      </c>
      <c r="D437">
        <v>22</v>
      </c>
      <c r="E437">
        <f t="shared" si="30"/>
        <v>0.30284675953967294</v>
      </c>
      <c r="F437">
        <f t="shared" si="31"/>
        <v>330.2</v>
      </c>
      <c r="G437" t="s">
        <v>437</v>
      </c>
      <c r="H437">
        <v>75</v>
      </c>
      <c r="I437">
        <f t="shared" si="32"/>
        <v>7.4999999999999997E-2</v>
      </c>
      <c r="J437">
        <f>$U$4*I437*10^(-6)</f>
        <v>8.7000000000000001E-4</v>
      </c>
      <c r="K437">
        <f>J437/($U$7*(D437+273))</f>
        <v>2.1370670596904934E+17</v>
      </c>
      <c r="L437">
        <f t="shared" si="33"/>
        <v>-32.811555446820201</v>
      </c>
      <c r="M437">
        <f t="shared" si="34"/>
        <v>79.80676187407694</v>
      </c>
      <c r="N437">
        <f>O437*$W$7*$W$8/$U$8</f>
        <v>1.1321719533678861E-3</v>
      </c>
      <c r="O437">
        <f>$W$2*I437/0.409</f>
        <v>1.9403963761424922E+17</v>
      </c>
      <c r="P437">
        <f>N437*$U$9</f>
        <v>2.6719258099482113E-2</v>
      </c>
      <c r="Q437">
        <f>(1-N437)*$U$9</f>
        <v>23.573280741900518</v>
      </c>
      <c r="R437">
        <f>$U$5*10^5*(I437/$U$3)*(F437/(51.9+273))/133</f>
        <v>0.66480605947000471</v>
      </c>
    </row>
    <row r="438" spans="1:18" x14ac:dyDescent="0.35">
      <c r="A438" s="3"/>
      <c r="B438" s="2">
        <v>0.38556712962962963</v>
      </c>
      <c r="C438">
        <v>57</v>
      </c>
      <c r="D438">
        <v>22</v>
      </c>
      <c r="E438">
        <f t="shared" si="30"/>
        <v>0.30303030303030304</v>
      </c>
      <c r="F438">
        <f t="shared" si="31"/>
        <v>330</v>
      </c>
      <c r="G438" t="s">
        <v>438</v>
      </c>
      <c r="H438">
        <v>75</v>
      </c>
      <c r="I438">
        <f t="shared" si="32"/>
        <v>7.4999999999999997E-2</v>
      </c>
      <c r="J438">
        <f>$U$4*I438*10^(-6)</f>
        <v>8.7000000000000001E-4</v>
      </c>
      <c r="K438">
        <f>J438/($U$7*(D438+273))</f>
        <v>2.1370670596904934E+17</v>
      </c>
      <c r="L438">
        <f t="shared" si="33"/>
        <v>-32.811555446820201</v>
      </c>
      <c r="M438">
        <f t="shared" si="34"/>
        <v>79.80676187407694</v>
      </c>
      <c r="N438">
        <f>O438*$W$7*$W$8/$U$8</f>
        <v>1.1321719533678861E-3</v>
      </c>
      <c r="O438">
        <f>$W$2*I438/0.409</f>
        <v>1.9403963761424922E+17</v>
      </c>
      <c r="P438">
        <f>N438*$U$9</f>
        <v>2.6719258099482113E-2</v>
      </c>
      <c r="Q438">
        <f>(1-N438)*$U$9</f>
        <v>23.573280741900518</v>
      </c>
      <c r="R438">
        <f>$U$5*10^5*(I438/$U$3)*(F438/(51.9+273))/133</f>
        <v>0.6644033907483391</v>
      </c>
    </row>
    <row r="439" spans="1:18" x14ac:dyDescent="0.35">
      <c r="A439" s="3"/>
      <c r="B439" s="2">
        <v>0.38557870370370373</v>
      </c>
      <c r="C439">
        <v>57</v>
      </c>
      <c r="D439">
        <v>22</v>
      </c>
      <c r="E439">
        <f t="shared" si="30"/>
        <v>0.30303030303030304</v>
      </c>
      <c r="F439">
        <f t="shared" si="31"/>
        <v>330</v>
      </c>
      <c r="G439" t="s">
        <v>439</v>
      </c>
      <c r="H439">
        <v>75</v>
      </c>
      <c r="I439">
        <f t="shared" si="32"/>
        <v>7.4999999999999997E-2</v>
      </c>
      <c r="J439">
        <f>$U$4*I439*10^(-6)</f>
        <v>8.7000000000000001E-4</v>
      </c>
      <c r="K439">
        <f>J439/($U$7*(D439+273))</f>
        <v>2.1370670596904934E+17</v>
      </c>
      <c r="L439">
        <f t="shared" si="33"/>
        <v>-32.811555446820201</v>
      </c>
      <c r="M439">
        <f t="shared" si="34"/>
        <v>79.80676187407694</v>
      </c>
      <c r="N439">
        <f>O439*$W$7*$W$8/$U$8</f>
        <v>1.1321719533678861E-3</v>
      </c>
      <c r="O439">
        <f>$W$2*I439/0.409</f>
        <v>1.9403963761424922E+17</v>
      </c>
      <c r="P439">
        <f>N439*$U$9</f>
        <v>2.6719258099482113E-2</v>
      </c>
      <c r="Q439">
        <f>(1-N439)*$U$9</f>
        <v>23.573280741900518</v>
      </c>
      <c r="R439">
        <f>$U$5*10^5*(I439/$U$3)*(F439/(51.9+273))/133</f>
        <v>0.6644033907483391</v>
      </c>
    </row>
    <row r="440" spans="1:18" x14ac:dyDescent="0.35">
      <c r="A440" s="3"/>
      <c r="B440" s="2">
        <v>0.38559027777777777</v>
      </c>
      <c r="C440">
        <v>57</v>
      </c>
      <c r="D440">
        <v>22</v>
      </c>
      <c r="E440">
        <f t="shared" si="30"/>
        <v>0.30303030303030304</v>
      </c>
      <c r="F440">
        <f t="shared" si="31"/>
        <v>330</v>
      </c>
      <c r="G440" t="s">
        <v>440</v>
      </c>
      <c r="H440">
        <v>75</v>
      </c>
      <c r="I440">
        <f t="shared" si="32"/>
        <v>7.4999999999999997E-2</v>
      </c>
      <c r="J440">
        <f>$U$4*I440*10^(-6)</f>
        <v>8.7000000000000001E-4</v>
      </c>
      <c r="K440">
        <f>J440/($U$7*(D440+273))</f>
        <v>2.1370670596904934E+17</v>
      </c>
      <c r="L440">
        <f t="shared" si="33"/>
        <v>-32.811555446820201</v>
      </c>
      <c r="M440">
        <f t="shared" si="34"/>
        <v>79.80676187407694</v>
      </c>
      <c r="N440">
        <f>O440*$W$7*$W$8/$U$8</f>
        <v>1.1321719533678861E-3</v>
      </c>
      <c r="O440">
        <f>$W$2*I440/0.409</f>
        <v>1.9403963761424922E+17</v>
      </c>
      <c r="P440">
        <f>N440*$U$9</f>
        <v>2.6719258099482113E-2</v>
      </c>
      <c r="Q440">
        <f>(1-N440)*$U$9</f>
        <v>23.573280741900518</v>
      </c>
      <c r="R440">
        <f>$U$5*10^5*(I440/$U$3)*(F440/(51.9+273))/133</f>
        <v>0.6644033907483391</v>
      </c>
    </row>
    <row r="441" spans="1:18" x14ac:dyDescent="0.35">
      <c r="A441" s="3"/>
      <c r="B441" s="2">
        <v>0.38560185185185186</v>
      </c>
      <c r="C441">
        <v>56.9</v>
      </c>
      <c r="D441">
        <v>22</v>
      </c>
      <c r="E441">
        <f t="shared" si="30"/>
        <v>0.30312215822976663</v>
      </c>
      <c r="F441">
        <f t="shared" si="31"/>
        <v>329.9</v>
      </c>
      <c r="G441" t="s">
        <v>441</v>
      </c>
      <c r="H441">
        <v>74</v>
      </c>
      <c r="I441">
        <f t="shared" si="32"/>
        <v>7.3999999999999996E-2</v>
      </c>
      <c r="J441">
        <f>$U$4*I441*10^(-6)</f>
        <v>8.5839999999999994E-4</v>
      </c>
      <c r="K441">
        <f>J441/($U$7*(D441+273))</f>
        <v>2.1085728322279536E+17</v>
      </c>
      <c r="L441">
        <f t="shared" si="33"/>
        <v>-32.838401487484482</v>
      </c>
      <c r="M441">
        <f t="shared" si="34"/>
        <v>79.779915833412659</v>
      </c>
      <c r="N441">
        <f>O441*$W$7*$W$8/$U$8</f>
        <v>1.1170763273229806E-3</v>
      </c>
      <c r="O441">
        <f>$W$2*I441/0.409</f>
        <v>1.914524424460592E+17</v>
      </c>
      <c r="P441">
        <f>N441*$U$9</f>
        <v>2.6363001324822343E-2</v>
      </c>
      <c r="Q441">
        <f>(1-N441)*$U$9</f>
        <v>23.57363699867518</v>
      </c>
      <c r="R441">
        <f>$U$5*10^5*(I441/$U$3)*(F441/(51.9+273))/133</f>
        <v>0.65534602896900607</v>
      </c>
    </row>
    <row r="442" spans="1:18" x14ac:dyDescent="0.35">
      <c r="A442" s="3"/>
      <c r="B442" s="2">
        <v>0.3856134259259259</v>
      </c>
      <c r="C442">
        <v>56.9</v>
      </c>
      <c r="D442">
        <v>22</v>
      </c>
      <c r="E442">
        <f t="shared" si="30"/>
        <v>0.30312215822976663</v>
      </c>
      <c r="F442">
        <f t="shared" si="31"/>
        <v>329.9</v>
      </c>
      <c r="G442" t="s">
        <v>442</v>
      </c>
      <c r="H442">
        <v>74</v>
      </c>
      <c r="I442">
        <f t="shared" si="32"/>
        <v>7.3999999999999996E-2</v>
      </c>
      <c r="J442">
        <f>$U$4*I442*10^(-6)</f>
        <v>8.5839999999999994E-4</v>
      </c>
      <c r="K442">
        <f>J442/($U$7*(D442+273))</f>
        <v>2.1085728322279536E+17</v>
      </c>
      <c r="L442">
        <f t="shared" si="33"/>
        <v>-32.838401487484482</v>
      </c>
      <c r="M442">
        <f t="shared" si="34"/>
        <v>79.779915833412659</v>
      </c>
      <c r="N442">
        <f>O442*$W$7*$W$8/$U$8</f>
        <v>1.1170763273229806E-3</v>
      </c>
      <c r="O442">
        <f>$W$2*I442/0.409</f>
        <v>1.914524424460592E+17</v>
      </c>
      <c r="P442">
        <f>N442*$U$9</f>
        <v>2.6363001324822343E-2</v>
      </c>
      <c r="Q442">
        <f>(1-N442)*$U$9</f>
        <v>23.57363699867518</v>
      </c>
      <c r="R442">
        <f>$U$5*10^5*(I442/$U$3)*(F442/(51.9+273))/133</f>
        <v>0.65534602896900607</v>
      </c>
    </row>
    <row r="443" spans="1:18" x14ac:dyDescent="0.35">
      <c r="A443" s="3"/>
      <c r="B443" s="2">
        <v>0.38562500000000005</v>
      </c>
      <c r="C443">
        <v>56.9</v>
      </c>
      <c r="D443">
        <v>22</v>
      </c>
      <c r="E443">
        <f t="shared" si="30"/>
        <v>0.30312215822976663</v>
      </c>
      <c r="F443">
        <f t="shared" si="31"/>
        <v>329.9</v>
      </c>
      <c r="G443" t="s">
        <v>443</v>
      </c>
      <c r="H443">
        <v>75</v>
      </c>
      <c r="I443">
        <f t="shared" si="32"/>
        <v>7.4999999999999997E-2</v>
      </c>
      <c r="J443">
        <f>$U$4*I443*10^(-6)</f>
        <v>8.7000000000000001E-4</v>
      </c>
      <c r="K443">
        <f>J443/($U$7*(D443+273))</f>
        <v>2.1370670596904934E+17</v>
      </c>
      <c r="L443">
        <f t="shared" si="33"/>
        <v>-32.811555446820201</v>
      </c>
      <c r="M443">
        <f t="shared" si="34"/>
        <v>79.80676187407694</v>
      </c>
      <c r="N443">
        <f>O443*$W$7*$W$8/$U$8</f>
        <v>1.1321719533678861E-3</v>
      </c>
      <c r="O443">
        <f>$W$2*I443/0.409</f>
        <v>1.9403963761424922E+17</v>
      </c>
      <c r="P443">
        <f>N443*$U$9</f>
        <v>2.6719258099482113E-2</v>
      </c>
      <c r="Q443">
        <f>(1-N443)*$U$9</f>
        <v>23.573280741900518</v>
      </c>
      <c r="R443">
        <f>$U$5*10^5*(I443/$U$3)*(F443/(51.9+273))/133</f>
        <v>0.66420205638750618</v>
      </c>
    </row>
    <row r="444" spans="1:18" x14ac:dyDescent="0.35">
      <c r="A444" s="3"/>
      <c r="B444" s="2">
        <v>0.38563657407407409</v>
      </c>
      <c r="C444">
        <v>56.7</v>
      </c>
      <c r="D444">
        <v>22</v>
      </c>
      <c r="E444">
        <f t="shared" si="30"/>
        <v>0.30330603579011223</v>
      </c>
      <c r="F444">
        <f t="shared" si="31"/>
        <v>329.7</v>
      </c>
      <c r="G444" t="s">
        <v>444</v>
      </c>
      <c r="H444">
        <v>74</v>
      </c>
      <c r="I444">
        <f t="shared" si="32"/>
        <v>7.3999999999999996E-2</v>
      </c>
      <c r="J444">
        <f>$U$4*I444*10^(-6)</f>
        <v>8.5839999999999994E-4</v>
      </c>
      <c r="K444">
        <f>J444/($U$7*(D444+273))</f>
        <v>2.1085728322279536E+17</v>
      </c>
      <c r="L444">
        <f t="shared" si="33"/>
        <v>-32.838401487484482</v>
      </c>
      <c r="M444">
        <f t="shared" si="34"/>
        <v>79.779915833412659</v>
      </c>
      <c r="N444">
        <f>O444*$W$7*$W$8/$U$8</f>
        <v>1.1170763273229806E-3</v>
      </c>
      <c r="O444">
        <f>$W$2*I444/0.409</f>
        <v>1.914524424460592E+17</v>
      </c>
      <c r="P444">
        <f>N444*$U$9</f>
        <v>2.6363001324822343E-2</v>
      </c>
      <c r="Q444">
        <f>(1-N444)*$U$9</f>
        <v>23.57363699867518</v>
      </c>
      <c r="R444">
        <f>$U$5*10^5*(I444/$U$3)*(F444/(51.9+273))/133</f>
        <v>0.65494872916362923</v>
      </c>
    </row>
    <row r="445" spans="1:18" x14ac:dyDescent="0.35">
      <c r="A445" s="3"/>
      <c r="B445" s="2">
        <v>0.38564814814814818</v>
      </c>
      <c r="C445">
        <v>56.7</v>
      </c>
      <c r="D445">
        <v>22</v>
      </c>
      <c r="E445">
        <f t="shared" si="30"/>
        <v>0.30330603579011223</v>
      </c>
      <c r="F445">
        <f t="shared" si="31"/>
        <v>329.7</v>
      </c>
      <c r="G445" t="s">
        <v>445</v>
      </c>
      <c r="H445">
        <v>74</v>
      </c>
      <c r="I445">
        <f t="shared" si="32"/>
        <v>7.3999999999999996E-2</v>
      </c>
      <c r="J445">
        <f>$U$4*I445*10^(-6)</f>
        <v>8.5839999999999994E-4</v>
      </c>
      <c r="K445">
        <f>J445/($U$7*(D445+273))</f>
        <v>2.1085728322279536E+17</v>
      </c>
      <c r="L445">
        <f t="shared" si="33"/>
        <v>-32.838401487484482</v>
      </c>
      <c r="M445">
        <f t="shared" si="34"/>
        <v>79.779915833412659</v>
      </c>
      <c r="N445">
        <f>O445*$W$7*$W$8/$U$8</f>
        <v>1.1170763273229806E-3</v>
      </c>
      <c r="O445">
        <f>$W$2*I445/0.409</f>
        <v>1.914524424460592E+17</v>
      </c>
      <c r="P445">
        <f>N445*$U$9</f>
        <v>2.6363001324822343E-2</v>
      </c>
      <c r="Q445">
        <f>(1-N445)*$U$9</f>
        <v>23.57363699867518</v>
      </c>
      <c r="R445">
        <f>$U$5*10^5*(I445/$U$3)*(F445/(51.9+273))/133</f>
        <v>0.65494872916362923</v>
      </c>
    </row>
    <row r="446" spans="1:18" x14ac:dyDescent="0.35">
      <c r="A446" s="3"/>
      <c r="B446" s="2">
        <v>0.38565972222222222</v>
      </c>
      <c r="C446">
        <v>56.7</v>
      </c>
      <c r="D446">
        <v>22</v>
      </c>
      <c r="E446">
        <f t="shared" si="30"/>
        <v>0.30330603579011223</v>
      </c>
      <c r="F446">
        <f t="shared" si="31"/>
        <v>329.7</v>
      </c>
      <c r="G446" t="s">
        <v>446</v>
      </c>
      <c r="H446">
        <v>74</v>
      </c>
      <c r="I446">
        <f t="shared" si="32"/>
        <v>7.3999999999999996E-2</v>
      </c>
      <c r="J446">
        <f>$U$4*I446*10^(-6)</f>
        <v>8.5839999999999994E-4</v>
      </c>
      <c r="K446">
        <f>J446/($U$7*(D446+273))</f>
        <v>2.1085728322279536E+17</v>
      </c>
      <c r="L446">
        <f t="shared" si="33"/>
        <v>-32.838401487484482</v>
      </c>
      <c r="M446">
        <f t="shared" si="34"/>
        <v>79.779915833412659</v>
      </c>
      <c r="N446">
        <f>O446*$W$7*$W$8/$U$8</f>
        <v>1.1170763273229806E-3</v>
      </c>
      <c r="O446">
        <f>$W$2*I446/0.409</f>
        <v>1.914524424460592E+17</v>
      </c>
      <c r="P446">
        <f>N446*$U$9</f>
        <v>2.6363001324822343E-2</v>
      </c>
      <c r="Q446">
        <f>(1-N446)*$U$9</f>
        <v>23.57363699867518</v>
      </c>
      <c r="R446">
        <f>$U$5*10^5*(I446/$U$3)*(F446/(51.9+273))/133</f>
        <v>0.65494872916362923</v>
      </c>
    </row>
    <row r="447" spans="1:18" x14ac:dyDescent="0.35">
      <c r="A447" s="3"/>
      <c r="B447" s="2">
        <v>0.38567129629629626</v>
      </c>
      <c r="C447">
        <v>56.6</v>
      </c>
      <c r="D447">
        <v>22</v>
      </c>
      <c r="E447">
        <f t="shared" si="30"/>
        <v>0.30339805825242716</v>
      </c>
      <c r="F447">
        <f t="shared" si="31"/>
        <v>329.6</v>
      </c>
      <c r="G447" t="s">
        <v>447</v>
      </c>
      <c r="H447">
        <v>74</v>
      </c>
      <c r="I447">
        <f t="shared" si="32"/>
        <v>7.3999999999999996E-2</v>
      </c>
      <c r="J447">
        <f>$U$4*I447*10^(-6)</f>
        <v>8.5839999999999994E-4</v>
      </c>
      <c r="K447">
        <f>J447/($U$7*(D447+273))</f>
        <v>2.1085728322279536E+17</v>
      </c>
      <c r="L447">
        <f t="shared" si="33"/>
        <v>-32.838401487484482</v>
      </c>
      <c r="M447">
        <f t="shared" si="34"/>
        <v>79.779915833412659</v>
      </c>
      <c r="N447">
        <f>O447*$W$7*$W$8/$U$8</f>
        <v>1.1170763273229806E-3</v>
      </c>
      <c r="O447">
        <f>$W$2*I447/0.409</f>
        <v>1.914524424460592E+17</v>
      </c>
      <c r="P447">
        <f>N447*$U$9</f>
        <v>2.6363001324822343E-2</v>
      </c>
      <c r="Q447">
        <f>(1-N447)*$U$9</f>
        <v>23.57363699867518</v>
      </c>
      <c r="R447">
        <f>$U$5*10^5*(I447/$U$3)*(F447/(51.9+273))/133</f>
        <v>0.65475007926094086</v>
      </c>
    </row>
    <row r="448" spans="1:18" x14ac:dyDescent="0.35">
      <c r="A448" s="3"/>
      <c r="B448" s="2">
        <v>0.38568287037037036</v>
      </c>
      <c r="C448">
        <v>56.6</v>
      </c>
      <c r="D448">
        <v>22.1</v>
      </c>
      <c r="E448">
        <f t="shared" si="30"/>
        <v>0.30339805825242716</v>
      </c>
      <c r="F448">
        <f t="shared" si="31"/>
        <v>329.6</v>
      </c>
      <c r="G448" t="s">
        <v>448</v>
      </c>
      <c r="H448">
        <v>74</v>
      </c>
      <c r="I448">
        <f t="shared" si="32"/>
        <v>7.3999999999999996E-2</v>
      </c>
      <c r="J448">
        <f>$U$4*I448*10^(-6)</f>
        <v>8.5839999999999994E-4</v>
      </c>
      <c r="K448">
        <f>J448/($U$7*(D448+273))</f>
        <v>2.107858303989313E+17</v>
      </c>
      <c r="L448">
        <f t="shared" si="33"/>
        <v>-32.838401487484482</v>
      </c>
      <c r="M448">
        <f t="shared" si="34"/>
        <v>79.779237982194516</v>
      </c>
      <c r="N448">
        <f>O448*$W$7*$W$8/$U$8</f>
        <v>1.1170763273229806E-3</v>
      </c>
      <c r="O448">
        <f>$W$2*I448/0.409</f>
        <v>1.914524424460592E+17</v>
      </c>
      <c r="P448">
        <f>N448*$U$9</f>
        <v>2.6363001324822343E-2</v>
      </c>
      <c r="Q448">
        <f>(1-N448)*$U$9</f>
        <v>23.57363699867518</v>
      </c>
      <c r="R448">
        <f>$U$5*10^5*(I448/$U$3)*(F448/(51.9+273))/133</f>
        <v>0.65475007926094086</v>
      </c>
    </row>
    <row r="449" spans="1:18" x14ac:dyDescent="0.35">
      <c r="A449" s="3"/>
      <c r="B449" s="2">
        <v>0.3856944444444444</v>
      </c>
      <c r="C449">
        <v>56.6</v>
      </c>
      <c r="D449">
        <v>22.1</v>
      </c>
      <c r="E449">
        <f t="shared" si="30"/>
        <v>0.30339805825242716</v>
      </c>
      <c r="F449">
        <f t="shared" si="31"/>
        <v>329.6</v>
      </c>
      <c r="G449" t="s">
        <v>449</v>
      </c>
      <c r="H449">
        <v>74</v>
      </c>
      <c r="I449">
        <f t="shared" si="32"/>
        <v>7.3999999999999996E-2</v>
      </c>
      <c r="J449">
        <f>$U$4*I449*10^(-6)</f>
        <v>8.5839999999999994E-4</v>
      </c>
      <c r="K449">
        <f>J449/($U$7*(D449+273))</f>
        <v>2.107858303989313E+17</v>
      </c>
      <c r="L449">
        <f t="shared" si="33"/>
        <v>-32.838401487484482</v>
      </c>
      <c r="M449">
        <f t="shared" si="34"/>
        <v>79.779237982194516</v>
      </c>
      <c r="N449">
        <f>O449*$W$7*$W$8/$U$8</f>
        <v>1.1170763273229806E-3</v>
      </c>
      <c r="O449">
        <f>$W$2*I449/0.409</f>
        <v>1.914524424460592E+17</v>
      </c>
      <c r="P449">
        <f>N449*$U$9</f>
        <v>2.6363001324822343E-2</v>
      </c>
      <c r="Q449">
        <f>(1-N449)*$U$9</f>
        <v>23.57363699867518</v>
      </c>
      <c r="R449">
        <f>$U$5*10^5*(I449/$U$3)*(F449/(51.9+273))/133</f>
        <v>0.65475007926094086</v>
      </c>
    </row>
    <row r="450" spans="1:18" x14ac:dyDescent="0.35">
      <c r="A450" s="3"/>
      <c r="B450" s="2">
        <v>0.38570601851851855</v>
      </c>
      <c r="C450">
        <v>56.5</v>
      </c>
      <c r="D450">
        <v>22.1</v>
      </c>
      <c r="E450">
        <f t="shared" si="30"/>
        <v>0.30349013657056145</v>
      </c>
      <c r="F450">
        <f t="shared" si="31"/>
        <v>329.5</v>
      </c>
      <c r="G450" t="s">
        <v>450</v>
      </c>
      <c r="H450">
        <v>74</v>
      </c>
      <c r="I450">
        <f t="shared" si="32"/>
        <v>7.3999999999999996E-2</v>
      </c>
      <c r="J450">
        <f>$U$4*I450*10^(-6)</f>
        <v>8.5839999999999994E-4</v>
      </c>
      <c r="K450">
        <f>J450/($U$7*(D450+273))</f>
        <v>2.107858303989313E+17</v>
      </c>
      <c r="L450">
        <f t="shared" si="33"/>
        <v>-32.838401487484482</v>
      </c>
      <c r="M450">
        <f t="shared" si="34"/>
        <v>79.779237982194516</v>
      </c>
      <c r="N450">
        <f>O450*$W$7*$W$8/$U$8</f>
        <v>1.1170763273229806E-3</v>
      </c>
      <c r="O450">
        <f>$W$2*I450/0.409</f>
        <v>1.914524424460592E+17</v>
      </c>
      <c r="P450">
        <f>N450*$U$9</f>
        <v>2.6363001324822343E-2</v>
      </c>
      <c r="Q450">
        <f>(1-N450)*$U$9</f>
        <v>23.57363699867518</v>
      </c>
      <c r="R450">
        <f>$U$5*10^5*(I450/$U$3)*(F450/(51.9+273))/133</f>
        <v>0.6545514293582525</v>
      </c>
    </row>
    <row r="451" spans="1:18" x14ac:dyDescent="0.35">
      <c r="A451" s="3"/>
      <c r="B451" s="2">
        <v>0.38571759259259258</v>
      </c>
      <c r="C451">
        <v>56.5</v>
      </c>
      <c r="D451">
        <v>22</v>
      </c>
      <c r="E451">
        <f t="shared" ref="E451:E481" si="35">100/(C451+273)</f>
        <v>0.30349013657056145</v>
      </c>
      <c r="F451">
        <f t="shared" ref="F451:F480" si="36">C451+273</f>
        <v>329.5</v>
      </c>
      <c r="G451" t="s">
        <v>451</v>
      </c>
      <c r="H451">
        <v>73</v>
      </c>
      <c r="I451">
        <f t="shared" ref="I451:I480" si="37">H451/1000</f>
        <v>7.2999999999999995E-2</v>
      </c>
      <c r="J451">
        <f>$U$4*I451*10^(-6)</f>
        <v>8.4679999999999987E-4</v>
      </c>
      <c r="K451">
        <f>J451/($U$7*(D451+273))</f>
        <v>2.0800786047654134E+17</v>
      </c>
      <c r="L451">
        <f t="shared" ref="L451:L480" si="38">2*LN(I451*10^(-6))</f>
        <v>-32.865612791596043</v>
      </c>
      <c r="M451">
        <f t="shared" si="34"/>
        <v>79.752704529301113</v>
      </c>
      <c r="N451">
        <f>O451*$W$7*$W$8/$U$8</f>
        <v>1.1019807012780753E-3</v>
      </c>
      <c r="O451">
        <f>$W$2*I451/0.409</f>
        <v>1.8886524727786918E+17</v>
      </c>
      <c r="P451">
        <f>N451*$U$9</f>
        <v>2.600674455016258E-2</v>
      </c>
      <c r="Q451">
        <f>(1-N451)*$U$9</f>
        <v>23.573993255449839</v>
      </c>
      <c r="R451">
        <f>$U$5*10^5*(I451/$U$3)*(F451/(51.9+273))/133</f>
        <v>0.64570613977233005</v>
      </c>
    </row>
    <row r="452" spans="1:18" x14ac:dyDescent="0.35">
      <c r="A452" s="3"/>
      <c r="B452" s="2">
        <v>0.38572916666666668</v>
      </c>
      <c r="C452">
        <v>56.5</v>
      </c>
      <c r="D452">
        <v>22</v>
      </c>
      <c r="E452">
        <f t="shared" si="35"/>
        <v>0.30349013657056145</v>
      </c>
      <c r="F452">
        <f t="shared" si="36"/>
        <v>329.5</v>
      </c>
      <c r="G452" t="s">
        <v>452</v>
      </c>
      <c r="H452">
        <v>73</v>
      </c>
      <c r="I452">
        <f t="shared" si="37"/>
        <v>7.2999999999999995E-2</v>
      </c>
      <c r="J452">
        <f>$U$4*I452*10^(-6)</f>
        <v>8.4679999999999987E-4</v>
      </c>
      <c r="K452">
        <f>J452/($U$7*(D452+273))</f>
        <v>2.0800786047654134E+17</v>
      </c>
      <c r="L452">
        <f t="shared" si="38"/>
        <v>-32.865612791596043</v>
      </c>
      <c r="M452">
        <f t="shared" ref="M452:M480" si="39">2*LN(K452)</f>
        <v>79.752704529301113</v>
      </c>
      <c r="N452">
        <f>O452*$W$7*$W$8/$U$8</f>
        <v>1.1019807012780753E-3</v>
      </c>
      <c r="O452">
        <f>$W$2*I452/0.409</f>
        <v>1.8886524727786918E+17</v>
      </c>
      <c r="P452">
        <f>N452*$U$9</f>
        <v>2.600674455016258E-2</v>
      </c>
      <c r="Q452">
        <f>(1-N452)*$U$9</f>
        <v>23.573993255449839</v>
      </c>
      <c r="R452">
        <f>$U$5*10^5*(I452/$U$3)*(F452/(51.9+273))/133</f>
        <v>0.64570613977233005</v>
      </c>
    </row>
    <row r="453" spans="1:18" x14ac:dyDescent="0.35">
      <c r="A453" s="3"/>
      <c r="B453" s="2">
        <v>0.38574074074074072</v>
      </c>
      <c r="C453">
        <v>56.5</v>
      </c>
      <c r="D453">
        <v>22</v>
      </c>
      <c r="E453">
        <f t="shared" si="35"/>
        <v>0.30349013657056145</v>
      </c>
      <c r="F453">
        <f t="shared" si="36"/>
        <v>329.5</v>
      </c>
      <c r="G453" t="s">
        <v>453</v>
      </c>
      <c r="H453">
        <v>73</v>
      </c>
      <c r="I453">
        <f t="shared" si="37"/>
        <v>7.2999999999999995E-2</v>
      </c>
      <c r="J453">
        <f>$U$4*I453*10^(-6)</f>
        <v>8.4679999999999987E-4</v>
      </c>
      <c r="K453">
        <f>J453/($U$7*(D453+273))</f>
        <v>2.0800786047654134E+17</v>
      </c>
      <c r="L453">
        <f t="shared" si="38"/>
        <v>-32.865612791596043</v>
      </c>
      <c r="M453">
        <f t="shared" si="39"/>
        <v>79.752704529301113</v>
      </c>
      <c r="N453">
        <f>O453*$W$7*$W$8/$U$8</f>
        <v>1.1019807012780753E-3</v>
      </c>
      <c r="O453">
        <f>$W$2*I453/0.409</f>
        <v>1.8886524727786918E+17</v>
      </c>
      <c r="P453">
        <f>N453*$U$9</f>
        <v>2.600674455016258E-2</v>
      </c>
      <c r="Q453">
        <f>(1-N453)*$U$9</f>
        <v>23.573993255449839</v>
      </c>
      <c r="R453">
        <f>$U$5*10^5*(I453/$U$3)*(F453/(51.9+273))/133</f>
        <v>0.64570613977233005</v>
      </c>
    </row>
    <row r="454" spans="1:18" x14ac:dyDescent="0.35">
      <c r="A454" s="3"/>
      <c r="B454" s="2">
        <v>0.38575231481481481</v>
      </c>
      <c r="C454">
        <v>56.4</v>
      </c>
      <c r="D454">
        <v>22.1</v>
      </c>
      <c r="E454">
        <f t="shared" si="35"/>
        <v>0.30358227079538558</v>
      </c>
      <c r="F454">
        <f t="shared" si="36"/>
        <v>329.4</v>
      </c>
      <c r="G454" t="s">
        <v>454</v>
      </c>
      <c r="H454">
        <v>74</v>
      </c>
      <c r="I454">
        <f t="shared" si="37"/>
        <v>7.3999999999999996E-2</v>
      </c>
      <c r="J454">
        <f>$U$4*I454*10^(-6)</f>
        <v>8.5839999999999994E-4</v>
      </c>
      <c r="K454">
        <f>J454/($U$7*(D454+273))</f>
        <v>2.107858303989313E+17</v>
      </c>
      <c r="L454">
        <f t="shared" si="38"/>
        <v>-32.838401487484482</v>
      </c>
      <c r="M454">
        <f t="shared" si="39"/>
        <v>79.779237982194516</v>
      </c>
      <c r="N454">
        <f>O454*$W$7*$W$8/$U$8</f>
        <v>1.1170763273229806E-3</v>
      </c>
      <c r="O454">
        <f>$W$2*I454/0.409</f>
        <v>1.914524424460592E+17</v>
      </c>
      <c r="P454">
        <f>N454*$U$9</f>
        <v>2.6363001324822343E-2</v>
      </c>
      <c r="Q454">
        <f>(1-N454)*$U$9</f>
        <v>23.57363699867518</v>
      </c>
      <c r="R454">
        <f>$U$5*10^5*(I454/$U$3)*(F454/(51.9+273))/133</f>
        <v>0.65435277945556414</v>
      </c>
    </row>
    <row r="455" spans="1:18" x14ac:dyDescent="0.35">
      <c r="A455" s="3"/>
      <c r="B455" s="2">
        <v>0.38576388888888885</v>
      </c>
      <c r="C455">
        <v>56.4</v>
      </c>
      <c r="D455">
        <v>22.1</v>
      </c>
      <c r="E455">
        <f t="shared" si="35"/>
        <v>0.30358227079538558</v>
      </c>
      <c r="F455">
        <f t="shared" si="36"/>
        <v>329.4</v>
      </c>
      <c r="G455" t="s">
        <v>455</v>
      </c>
      <c r="H455">
        <v>74</v>
      </c>
      <c r="I455">
        <f t="shared" si="37"/>
        <v>7.3999999999999996E-2</v>
      </c>
      <c r="J455">
        <f>$U$4*I455*10^(-6)</f>
        <v>8.5839999999999994E-4</v>
      </c>
      <c r="K455">
        <f>J455/($U$7*(D455+273))</f>
        <v>2.107858303989313E+17</v>
      </c>
      <c r="L455">
        <f t="shared" si="38"/>
        <v>-32.838401487484482</v>
      </c>
      <c r="M455">
        <f t="shared" si="39"/>
        <v>79.779237982194516</v>
      </c>
      <c r="N455">
        <f>O455*$W$7*$W$8/$U$8</f>
        <v>1.1170763273229806E-3</v>
      </c>
      <c r="O455">
        <f>$W$2*I455/0.409</f>
        <v>1.914524424460592E+17</v>
      </c>
      <c r="P455">
        <f>N455*$U$9</f>
        <v>2.6363001324822343E-2</v>
      </c>
      <c r="Q455">
        <f>(1-N455)*$U$9</f>
        <v>23.57363699867518</v>
      </c>
      <c r="R455">
        <f>$U$5*10^5*(I455/$U$3)*(F455/(51.9+273))/133</f>
        <v>0.65435277945556414</v>
      </c>
    </row>
    <row r="456" spans="1:18" x14ac:dyDescent="0.35">
      <c r="A456" s="3"/>
      <c r="B456" s="2">
        <v>0.385775462962963</v>
      </c>
      <c r="C456">
        <v>56.4</v>
      </c>
      <c r="D456">
        <v>22.1</v>
      </c>
      <c r="E456">
        <f t="shared" si="35"/>
        <v>0.30358227079538558</v>
      </c>
      <c r="F456">
        <f t="shared" si="36"/>
        <v>329.4</v>
      </c>
      <c r="G456" t="s">
        <v>456</v>
      </c>
      <c r="H456">
        <v>73</v>
      </c>
      <c r="I456">
        <f t="shared" si="37"/>
        <v>7.2999999999999995E-2</v>
      </c>
      <c r="J456">
        <f>$U$4*I456*10^(-6)</f>
        <v>8.4679999999999987E-4</v>
      </c>
      <c r="K456">
        <f>J456/($U$7*(D456+273))</f>
        <v>2.0793737323137818E+17</v>
      </c>
      <c r="L456">
        <f t="shared" si="38"/>
        <v>-32.865612791596043</v>
      </c>
      <c r="M456">
        <f t="shared" si="39"/>
        <v>79.752026678082956</v>
      </c>
      <c r="N456">
        <f>O456*$W$7*$W$8/$U$8</f>
        <v>1.1019807012780753E-3</v>
      </c>
      <c r="O456">
        <f>$W$2*I456/0.409</f>
        <v>1.8886524727786918E+17</v>
      </c>
      <c r="P456">
        <f>N456*$U$9</f>
        <v>2.600674455016258E-2</v>
      </c>
      <c r="Q456">
        <f>(1-N456)*$U$9</f>
        <v>23.573993255449839</v>
      </c>
      <c r="R456">
        <f>$U$5*10^5*(I456/$U$3)*(F456/(51.9+273))/133</f>
        <v>0.64551017432778612</v>
      </c>
    </row>
    <row r="457" spans="1:18" x14ac:dyDescent="0.35">
      <c r="A457" s="3"/>
      <c r="B457" s="2">
        <v>0.38578703703703704</v>
      </c>
      <c r="C457">
        <v>56.3</v>
      </c>
      <c r="D457">
        <v>22.1</v>
      </c>
      <c r="E457">
        <f t="shared" si="35"/>
        <v>0.30367446097783174</v>
      </c>
      <c r="F457">
        <f t="shared" si="36"/>
        <v>329.3</v>
      </c>
      <c r="G457" t="s">
        <v>457</v>
      </c>
      <c r="H457">
        <v>74</v>
      </c>
      <c r="I457">
        <f t="shared" si="37"/>
        <v>7.3999999999999996E-2</v>
      </c>
      <c r="J457">
        <f>$U$4*I457*10^(-6)</f>
        <v>8.5839999999999994E-4</v>
      </c>
      <c r="K457">
        <f>J457/($U$7*(D457+273))</f>
        <v>2.107858303989313E+17</v>
      </c>
      <c r="L457">
        <f t="shared" si="38"/>
        <v>-32.838401487484482</v>
      </c>
      <c r="M457">
        <f t="shared" si="39"/>
        <v>79.779237982194516</v>
      </c>
      <c r="N457">
        <f>O457*$W$7*$W$8/$U$8</f>
        <v>1.1170763273229806E-3</v>
      </c>
      <c r="O457">
        <f>$W$2*I457/0.409</f>
        <v>1.914524424460592E+17</v>
      </c>
      <c r="P457">
        <f>N457*$U$9</f>
        <v>2.6363001324822343E-2</v>
      </c>
      <c r="Q457">
        <f>(1-N457)*$U$9</f>
        <v>23.57363699867518</v>
      </c>
      <c r="R457">
        <f>$U$5*10^5*(I457/$U$3)*(F457/(51.9+273))/133</f>
        <v>0.65415412955287566</v>
      </c>
    </row>
    <row r="458" spans="1:18" x14ac:dyDescent="0.35">
      <c r="A458" s="3"/>
      <c r="B458" s="2">
        <v>0.38579861111111113</v>
      </c>
      <c r="C458">
        <v>56.3</v>
      </c>
      <c r="D458">
        <v>22</v>
      </c>
      <c r="E458">
        <f t="shared" si="35"/>
        <v>0.30367446097783174</v>
      </c>
      <c r="F458">
        <f t="shared" si="36"/>
        <v>329.3</v>
      </c>
      <c r="G458" t="s">
        <v>458</v>
      </c>
      <c r="H458">
        <v>74</v>
      </c>
      <c r="I458">
        <f t="shared" si="37"/>
        <v>7.3999999999999996E-2</v>
      </c>
      <c r="J458">
        <f>$U$4*I458*10^(-6)</f>
        <v>8.5839999999999994E-4</v>
      </c>
      <c r="K458">
        <f>J458/($U$7*(D458+273))</f>
        <v>2.1085728322279536E+17</v>
      </c>
      <c r="L458">
        <f t="shared" si="38"/>
        <v>-32.838401487484482</v>
      </c>
      <c r="M458">
        <f t="shared" si="39"/>
        <v>79.779915833412659</v>
      </c>
      <c r="N458">
        <f>O458*$W$7*$W$8/$U$8</f>
        <v>1.1170763273229806E-3</v>
      </c>
      <c r="O458">
        <f>$W$2*I458/0.409</f>
        <v>1.914524424460592E+17</v>
      </c>
      <c r="P458">
        <f>N458*$U$9</f>
        <v>2.6363001324822343E-2</v>
      </c>
      <c r="Q458">
        <f>(1-N458)*$U$9</f>
        <v>23.57363699867518</v>
      </c>
      <c r="R458">
        <f>$U$5*10^5*(I458/$U$3)*(F458/(51.9+273))/133</f>
        <v>0.65415412955287566</v>
      </c>
    </row>
    <row r="459" spans="1:18" x14ac:dyDescent="0.35">
      <c r="A459" s="3"/>
      <c r="B459" s="2">
        <v>0.38581018518518517</v>
      </c>
      <c r="C459">
        <v>56.3</v>
      </c>
      <c r="D459">
        <v>22</v>
      </c>
      <c r="E459">
        <f t="shared" si="35"/>
        <v>0.30367446097783174</v>
      </c>
      <c r="F459">
        <f t="shared" si="36"/>
        <v>329.3</v>
      </c>
      <c r="G459" t="s">
        <v>459</v>
      </c>
      <c r="H459">
        <v>74</v>
      </c>
      <c r="I459">
        <f t="shared" si="37"/>
        <v>7.3999999999999996E-2</v>
      </c>
      <c r="J459">
        <f>$U$4*I459*10^(-6)</f>
        <v>8.5839999999999994E-4</v>
      </c>
      <c r="K459">
        <f>J459/($U$7*(D459+273))</f>
        <v>2.1085728322279536E+17</v>
      </c>
      <c r="L459">
        <f t="shared" si="38"/>
        <v>-32.838401487484482</v>
      </c>
      <c r="M459">
        <f t="shared" si="39"/>
        <v>79.779915833412659</v>
      </c>
      <c r="N459">
        <f>O459*$W$7*$W$8/$U$8</f>
        <v>1.1170763273229806E-3</v>
      </c>
      <c r="O459">
        <f>$W$2*I459/0.409</f>
        <v>1.914524424460592E+17</v>
      </c>
      <c r="P459">
        <f>N459*$U$9</f>
        <v>2.6363001324822343E-2</v>
      </c>
      <c r="Q459">
        <f>(1-N459)*$U$9</f>
        <v>23.57363699867518</v>
      </c>
      <c r="R459">
        <f>$U$5*10^5*(I459/$U$3)*(F459/(51.9+273))/133</f>
        <v>0.65415412955287566</v>
      </c>
    </row>
    <row r="460" spans="1:18" x14ac:dyDescent="0.35">
      <c r="A460" s="3"/>
      <c r="B460" s="2">
        <v>0.38582175925925927</v>
      </c>
      <c r="C460">
        <v>56.2</v>
      </c>
      <c r="D460">
        <v>22</v>
      </c>
      <c r="E460">
        <f t="shared" si="35"/>
        <v>0.30376670716889431</v>
      </c>
      <c r="F460">
        <f t="shared" si="36"/>
        <v>329.2</v>
      </c>
      <c r="G460" t="s">
        <v>460</v>
      </c>
      <c r="H460">
        <v>73</v>
      </c>
      <c r="I460">
        <f t="shared" si="37"/>
        <v>7.2999999999999995E-2</v>
      </c>
      <c r="J460">
        <f>$U$4*I460*10^(-6)</f>
        <v>8.4679999999999987E-4</v>
      </c>
      <c r="K460">
        <f>J460/($U$7*(D460+273))</f>
        <v>2.0800786047654134E+17</v>
      </c>
      <c r="L460">
        <f t="shared" si="38"/>
        <v>-32.865612791596043</v>
      </c>
      <c r="M460">
        <f t="shared" si="39"/>
        <v>79.752704529301113</v>
      </c>
      <c r="N460">
        <f>O460*$W$7*$W$8/$U$8</f>
        <v>1.1019807012780753E-3</v>
      </c>
      <c r="O460">
        <f>$W$2*I460/0.409</f>
        <v>1.8886524727786918E+17</v>
      </c>
      <c r="P460">
        <f>N460*$U$9</f>
        <v>2.600674455016258E-2</v>
      </c>
      <c r="Q460">
        <f>(1-N460)*$U$9</f>
        <v>23.573993255449839</v>
      </c>
      <c r="R460">
        <f>$U$5*10^5*(I460/$U$3)*(F460/(51.9+273))/133</f>
        <v>0.64511824343869817</v>
      </c>
    </row>
    <row r="461" spans="1:18" x14ac:dyDescent="0.35">
      <c r="A461" s="3"/>
      <c r="B461" s="2">
        <v>0.38583333333333331</v>
      </c>
      <c r="C461">
        <v>56.2</v>
      </c>
      <c r="D461">
        <v>22</v>
      </c>
      <c r="E461">
        <f t="shared" si="35"/>
        <v>0.30376670716889431</v>
      </c>
      <c r="F461">
        <f t="shared" si="36"/>
        <v>329.2</v>
      </c>
      <c r="G461" t="s">
        <v>461</v>
      </c>
      <c r="H461">
        <v>73</v>
      </c>
      <c r="I461">
        <f t="shared" si="37"/>
        <v>7.2999999999999995E-2</v>
      </c>
      <c r="J461">
        <f>$U$4*I461*10^(-6)</f>
        <v>8.4679999999999987E-4</v>
      </c>
      <c r="K461">
        <f>J461/($U$7*(D461+273))</f>
        <v>2.0800786047654134E+17</v>
      </c>
      <c r="L461">
        <f t="shared" si="38"/>
        <v>-32.865612791596043</v>
      </c>
      <c r="M461">
        <f t="shared" si="39"/>
        <v>79.752704529301113</v>
      </c>
      <c r="N461">
        <f>O461*$W$7*$W$8/$U$8</f>
        <v>1.1019807012780753E-3</v>
      </c>
      <c r="O461">
        <f>$W$2*I461/0.409</f>
        <v>1.8886524727786918E+17</v>
      </c>
      <c r="P461">
        <f>N461*$U$9</f>
        <v>2.600674455016258E-2</v>
      </c>
      <c r="Q461">
        <f>(1-N461)*$U$9</f>
        <v>23.573993255449839</v>
      </c>
      <c r="R461">
        <f>$U$5*10^5*(I461/$U$3)*(F461/(51.9+273))/133</f>
        <v>0.64511824343869817</v>
      </c>
    </row>
    <row r="462" spans="1:18" x14ac:dyDescent="0.35">
      <c r="A462" s="3"/>
      <c r="B462" s="2">
        <v>0.38584490740740746</v>
      </c>
      <c r="C462">
        <v>56.2</v>
      </c>
      <c r="D462">
        <v>22</v>
      </c>
      <c r="E462">
        <f t="shared" si="35"/>
        <v>0.30376670716889431</v>
      </c>
      <c r="F462">
        <f t="shared" si="36"/>
        <v>329.2</v>
      </c>
      <c r="G462" t="s">
        <v>462</v>
      </c>
      <c r="H462">
        <v>73</v>
      </c>
      <c r="I462">
        <f t="shared" si="37"/>
        <v>7.2999999999999995E-2</v>
      </c>
      <c r="J462">
        <f>$U$4*I462*10^(-6)</f>
        <v>8.4679999999999987E-4</v>
      </c>
      <c r="K462">
        <f>J462/($U$7*(D462+273))</f>
        <v>2.0800786047654134E+17</v>
      </c>
      <c r="L462">
        <f t="shared" si="38"/>
        <v>-32.865612791596043</v>
      </c>
      <c r="M462">
        <f t="shared" si="39"/>
        <v>79.752704529301113</v>
      </c>
      <c r="N462">
        <f>O462*$W$7*$W$8/$U$8</f>
        <v>1.1019807012780753E-3</v>
      </c>
      <c r="O462">
        <f>$W$2*I462/0.409</f>
        <v>1.8886524727786918E+17</v>
      </c>
      <c r="P462">
        <f>N462*$U$9</f>
        <v>2.600674455016258E-2</v>
      </c>
      <c r="Q462">
        <f>(1-N462)*$U$9</f>
        <v>23.573993255449839</v>
      </c>
      <c r="R462">
        <f>$U$5*10^5*(I462/$U$3)*(F462/(51.9+273))/133</f>
        <v>0.64511824343869817</v>
      </c>
    </row>
    <row r="463" spans="1:18" x14ac:dyDescent="0.35">
      <c r="A463" s="3"/>
      <c r="B463" s="2">
        <v>0.38585648148148149</v>
      </c>
      <c r="C463">
        <v>56.1</v>
      </c>
      <c r="D463">
        <v>22</v>
      </c>
      <c r="E463">
        <f t="shared" si="35"/>
        <v>0.30385900941962929</v>
      </c>
      <c r="F463">
        <f t="shared" si="36"/>
        <v>329.1</v>
      </c>
      <c r="G463" t="s">
        <v>463</v>
      </c>
      <c r="H463">
        <v>73</v>
      </c>
      <c r="I463">
        <f t="shared" si="37"/>
        <v>7.2999999999999995E-2</v>
      </c>
      <c r="J463">
        <f>$U$4*I463*10^(-6)</f>
        <v>8.4679999999999987E-4</v>
      </c>
      <c r="K463">
        <f>J463/($U$7*(D463+273))</f>
        <v>2.0800786047654134E+17</v>
      </c>
      <c r="L463">
        <f t="shared" si="38"/>
        <v>-32.865612791596043</v>
      </c>
      <c r="M463">
        <f t="shared" si="39"/>
        <v>79.752704529301113</v>
      </c>
      <c r="N463">
        <f>O463*$W$7*$W$8/$U$8</f>
        <v>1.1019807012780753E-3</v>
      </c>
      <c r="O463">
        <f>$W$2*I463/0.409</f>
        <v>1.8886524727786918E+17</v>
      </c>
      <c r="P463">
        <f>N463*$U$9</f>
        <v>2.600674455016258E-2</v>
      </c>
      <c r="Q463">
        <f>(1-N463)*$U$9</f>
        <v>23.573993255449839</v>
      </c>
      <c r="R463">
        <f>$U$5*10^5*(I463/$U$3)*(F463/(51.9+273))/133</f>
        <v>0.64492227799415425</v>
      </c>
    </row>
    <row r="464" spans="1:18" x14ac:dyDescent="0.35">
      <c r="A464" s="3"/>
      <c r="B464" s="2">
        <v>0.38586805555555559</v>
      </c>
      <c r="C464">
        <v>56.1</v>
      </c>
      <c r="D464">
        <v>22</v>
      </c>
      <c r="E464">
        <f t="shared" si="35"/>
        <v>0.30385900941962929</v>
      </c>
      <c r="F464">
        <f t="shared" si="36"/>
        <v>329.1</v>
      </c>
      <c r="G464" t="s">
        <v>464</v>
      </c>
      <c r="H464">
        <v>73</v>
      </c>
      <c r="I464">
        <f t="shared" si="37"/>
        <v>7.2999999999999995E-2</v>
      </c>
      <c r="J464">
        <f>$U$4*I464*10^(-6)</f>
        <v>8.4679999999999987E-4</v>
      </c>
      <c r="K464">
        <f>J464/($U$7*(D464+273))</f>
        <v>2.0800786047654134E+17</v>
      </c>
      <c r="L464">
        <f t="shared" si="38"/>
        <v>-32.865612791596043</v>
      </c>
      <c r="M464">
        <f t="shared" si="39"/>
        <v>79.752704529301113</v>
      </c>
      <c r="N464">
        <f>O464*$W$7*$W$8/$U$8</f>
        <v>1.1019807012780753E-3</v>
      </c>
      <c r="O464">
        <f>$W$2*I464/0.409</f>
        <v>1.8886524727786918E+17</v>
      </c>
      <c r="P464">
        <f>N464*$U$9</f>
        <v>2.600674455016258E-2</v>
      </c>
      <c r="Q464">
        <f>(1-N464)*$U$9</f>
        <v>23.573993255449839</v>
      </c>
      <c r="R464">
        <f>$U$5*10^5*(I464/$U$3)*(F464/(51.9+273))/133</f>
        <v>0.64492227799415425</v>
      </c>
    </row>
    <row r="465" spans="1:18" x14ac:dyDescent="0.35">
      <c r="A465" s="3"/>
      <c r="B465" s="2">
        <v>0.38587962962962963</v>
      </c>
      <c r="C465">
        <v>56.1</v>
      </c>
      <c r="D465">
        <v>22</v>
      </c>
      <c r="E465">
        <f t="shared" si="35"/>
        <v>0.30385900941962929</v>
      </c>
      <c r="F465">
        <f t="shared" si="36"/>
        <v>329.1</v>
      </c>
      <c r="G465" t="s">
        <v>465</v>
      </c>
      <c r="H465">
        <v>73</v>
      </c>
      <c r="I465">
        <f t="shared" si="37"/>
        <v>7.2999999999999995E-2</v>
      </c>
      <c r="J465">
        <f>$U$4*I465*10^(-6)</f>
        <v>8.4679999999999987E-4</v>
      </c>
      <c r="K465">
        <f>J465/($U$7*(D465+273))</f>
        <v>2.0800786047654134E+17</v>
      </c>
      <c r="L465">
        <f t="shared" si="38"/>
        <v>-32.865612791596043</v>
      </c>
      <c r="M465">
        <f t="shared" si="39"/>
        <v>79.752704529301113</v>
      </c>
      <c r="N465">
        <f>O465*$W$7*$W$8/$U$8</f>
        <v>1.1019807012780753E-3</v>
      </c>
      <c r="O465">
        <f>$W$2*I465/0.409</f>
        <v>1.8886524727786918E+17</v>
      </c>
      <c r="P465">
        <f>N465*$U$9</f>
        <v>2.600674455016258E-2</v>
      </c>
      <c r="Q465">
        <f>(1-N465)*$U$9</f>
        <v>23.573993255449839</v>
      </c>
      <c r="R465">
        <f>$U$5*10^5*(I465/$U$3)*(F465/(51.9+273))/133</f>
        <v>0.64492227799415425</v>
      </c>
    </row>
    <row r="466" spans="1:18" x14ac:dyDescent="0.35">
      <c r="A466" s="3"/>
      <c r="B466" s="2">
        <v>0.38589120370370367</v>
      </c>
      <c r="C466">
        <v>56</v>
      </c>
      <c r="D466">
        <v>22</v>
      </c>
      <c r="E466">
        <f t="shared" si="35"/>
        <v>0.303951367781155</v>
      </c>
      <c r="F466">
        <f t="shared" si="36"/>
        <v>329</v>
      </c>
      <c r="G466" t="s">
        <v>466</v>
      </c>
      <c r="H466">
        <v>73</v>
      </c>
      <c r="I466">
        <f t="shared" si="37"/>
        <v>7.2999999999999995E-2</v>
      </c>
      <c r="J466">
        <f>$U$4*I466*10^(-6)</f>
        <v>8.4679999999999987E-4</v>
      </c>
      <c r="K466">
        <f>J466/($U$7*(D466+273))</f>
        <v>2.0800786047654134E+17</v>
      </c>
      <c r="L466">
        <f t="shared" si="38"/>
        <v>-32.865612791596043</v>
      </c>
      <c r="M466">
        <f t="shared" si="39"/>
        <v>79.752704529301113</v>
      </c>
      <c r="N466">
        <f>O466*$W$7*$W$8/$U$8</f>
        <v>1.1019807012780753E-3</v>
      </c>
      <c r="O466">
        <f>$W$2*I466/0.409</f>
        <v>1.8886524727786918E+17</v>
      </c>
      <c r="P466">
        <f>N466*$U$9</f>
        <v>2.600674455016258E-2</v>
      </c>
      <c r="Q466">
        <f>(1-N466)*$U$9</f>
        <v>23.573993255449839</v>
      </c>
      <c r="R466">
        <f>$U$5*10^5*(I466/$U$3)*(F466/(51.9+273))/133</f>
        <v>0.64472631254961033</v>
      </c>
    </row>
    <row r="467" spans="1:18" x14ac:dyDescent="0.35">
      <c r="A467" s="3"/>
      <c r="B467" s="2">
        <v>0.38590277777777776</v>
      </c>
      <c r="C467">
        <v>56</v>
      </c>
      <c r="D467">
        <v>22</v>
      </c>
      <c r="E467">
        <f t="shared" si="35"/>
        <v>0.303951367781155</v>
      </c>
      <c r="F467">
        <f t="shared" si="36"/>
        <v>329</v>
      </c>
      <c r="G467" t="s">
        <v>467</v>
      </c>
      <c r="H467">
        <v>73</v>
      </c>
      <c r="I467">
        <f t="shared" si="37"/>
        <v>7.2999999999999995E-2</v>
      </c>
      <c r="J467">
        <f>$U$4*I467*10^(-6)</f>
        <v>8.4679999999999987E-4</v>
      </c>
      <c r="K467">
        <f>J467/($U$7*(D467+273))</f>
        <v>2.0800786047654134E+17</v>
      </c>
      <c r="L467">
        <f t="shared" si="38"/>
        <v>-32.865612791596043</v>
      </c>
      <c r="M467">
        <f t="shared" si="39"/>
        <v>79.752704529301113</v>
      </c>
      <c r="N467">
        <f>O467*$W$7*$W$8/$U$8</f>
        <v>1.1019807012780753E-3</v>
      </c>
      <c r="O467">
        <f>$W$2*I467/0.409</f>
        <v>1.8886524727786918E+17</v>
      </c>
      <c r="P467">
        <f>N467*$U$9</f>
        <v>2.600674455016258E-2</v>
      </c>
      <c r="Q467">
        <f>(1-N467)*$U$9</f>
        <v>23.573993255449839</v>
      </c>
      <c r="R467">
        <f>$U$5*10^5*(I467/$U$3)*(F467/(51.9+273))/133</f>
        <v>0.64472631254961033</v>
      </c>
    </row>
    <row r="468" spans="1:18" x14ac:dyDescent="0.35">
      <c r="A468" s="3"/>
      <c r="B468" s="2">
        <v>0.3859143518518518</v>
      </c>
      <c r="C468">
        <v>56</v>
      </c>
      <c r="D468">
        <v>22</v>
      </c>
      <c r="E468">
        <f t="shared" si="35"/>
        <v>0.303951367781155</v>
      </c>
      <c r="F468">
        <f t="shared" si="36"/>
        <v>329</v>
      </c>
      <c r="G468" t="s">
        <v>468</v>
      </c>
      <c r="H468">
        <v>73</v>
      </c>
      <c r="I468">
        <f t="shared" si="37"/>
        <v>7.2999999999999995E-2</v>
      </c>
      <c r="J468">
        <f>$U$4*I468*10^(-6)</f>
        <v>8.4679999999999987E-4</v>
      </c>
      <c r="K468">
        <f>J468/($U$7*(D468+273))</f>
        <v>2.0800786047654134E+17</v>
      </c>
      <c r="L468">
        <f t="shared" si="38"/>
        <v>-32.865612791596043</v>
      </c>
      <c r="M468">
        <f t="shared" si="39"/>
        <v>79.752704529301113</v>
      </c>
      <c r="N468">
        <f>O468*$W$7*$W$8/$U$8</f>
        <v>1.1019807012780753E-3</v>
      </c>
      <c r="O468">
        <f>$W$2*I468/0.409</f>
        <v>1.8886524727786918E+17</v>
      </c>
      <c r="P468">
        <f>N468*$U$9</f>
        <v>2.600674455016258E-2</v>
      </c>
      <c r="Q468">
        <f>(1-N468)*$U$9</f>
        <v>23.573993255449839</v>
      </c>
      <c r="R468">
        <f>$U$5*10^5*(I468/$U$3)*(F468/(51.9+273))/133</f>
        <v>0.64472631254961033</v>
      </c>
    </row>
    <row r="469" spans="1:18" x14ac:dyDescent="0.35">
      <c r="A469" s="3"/>
      <c r="B469" s="2">
        <v>0.38592592592592595</v>
      </c>
      <c r="C469">
        <v>56</v>
      </c>
      <c r="D469">
        <v>22</v>
      </c>
      <c r="E469">
        <f t="shared" si="35"/>
        <v>0.303951367781155</v>
      </c>
      <c r="F469">
        <f t="shared" si="36"/>
        <v>329</v>
      </c>
      <c r="G469" t="s">
        <v>469</v>
      </c>
      <c r="H469">
        <v>73</v>
      </c>
      <c r="I469">
        <f t="shared" si="37"/>
        <v>7.2999999999999995E-2</v>
      </c>
      <c r="J469">
        <f>$U$4*I469*10^(-6)</f>
        <v>8.4679999999999987E-4</v>
      </c>
      <c r="K469">
        <f>J469/($U$7*(D469+273))</f>
        <v>2.0800786047654134E+17</v>
      </c>
      <c r="L469">
        <f t="shared" si="38"/>
        <v>-32.865612791596043</v>
      </c>
      <c r="M469">
        <f t="shared" si="39"/>
        <v>79.752704529301113</v>
      </c>
      <c r="N469">
        <f>O469*$W$7*$W$8/$U$8</f>
        <v>1.1019807012780753E-3</v>
      </c>
      <c r="O469">
        <f>$W$2*I469/0.409</f>
        <v>1.8886524727786918E+17</v>
      </c>
      <c r="P469">
        <f>N469*$U$9</f>
        <v>2.600674455016258E-2</v>
      </c>
      <c r="Q469">
        <f>(1-N469)*$U$9</f>
        <v>23.573993255449839</v>
      </c>
      <c r="R469">
        <f>$U$5*10^5*(I469/$U$3)*(F469/(51.9+273))/133</f>
        <v>0.64472631254961033</v>
      </c>
    </row>
    <row r="470" spans="1:18" x14ac:dyDescent="0.35">
      <c r="A470" s="3"/>
      <c r="B470" s="2">
        <v>0.38593749999999999</v>
      </c>
      <c r="C470">
        <v>55.9</v>
      </c>
      <c r="D470">
        <v>22</v>
      </c>
      <c r="E470">
        <f t="shared" si="35"/>
        <v>0.3040437823046519</v>
      </c>
      <c r="F470">
        <f t="shared" si="36"/>
        <v>328.9</v>
      </c>
      <c r="G470" t="s">
        <v>470</v>
      </c>
      <c r="H470">
        <v>73</v>
      </c>
      <c r="I470">
        <f t="shared" si="37"/>
        <v>7.2999999999999995E-2</v>
      </c>
      <c r="J470">
        <f>$U$4*I470*10^(-6)</f>
        <v>8.4679999999999987E-4</v>
      </c>
      <c r="K470">
        <f>J470/($U$7*(D470+273))</f>
        <v>2.0800786047654134E+17</v>
      </c>
      <c r="L470">
        <f t="shared" si="38"/>
        <v>-32.865612791596043</v>
      </c>
      <c r="M470">
        <f t="shared" si="39"/>
        <v>79.752704529301113</v>
      </c>
      <c r="N470">
        <f>O470*$W$7*$W$8/$U$8</f>
        <v>1.1019807012780753E-3</v>
      </c>
      <c r="O470">
        <f>$W$2*I470/0.409</f>
        <v>1.8886524727786918E+17</v>
      </c>
      <c r="P470">
        <f>N470*$U$9</f>
        <v>2.600674455016258E-2</v>
      </c>
      <c r="Q470">
        <f>(1-N470)*$U$9</f>
        <v>23.573993255449839</v>
      </c>
      <c r="R470">
        <f>$U$5*10^5*(I470/$U$3)*(F470/(51.9+273))/133</f>
        <v>0.6445303471050664</v>
      </c>
    </row>
    <row r="471" spans="1:18" x14ac:dyDescent="0.35">
      <c r="A471" s="3"/>
      <c r="B471" s="2">
        <v>0.38594907407407408</v>
      </c>
      <c r="C471">
        <v>55.9</v>
      </c>
      <c r="D471">
        <v>22</v>
      </c>
      <c r="E471">
        <f t="shared" si="35"/>
        <v>0.3040437823046519</v>
      </c>
      <c r="F471">
        <f t="shared" si="36"/>
        <v>328.9</v>
      </c>
      <c r="G471" t="s">
        <v>471</v>
      </c>
      <c r="H471">
        <v>73</v>
      </c>
      <c r="I471">
        <f t="shared" si="37"/>
        <v>7.2999999999999995E-2</v>
      </c>
      <c r="J471">
        <f>$U$4*I471*10^(-6)</f>
        <v>8.4679999999999987E-4</v>
      </c>
      <c r="K471">
        <f>J471/($U$7*(D471+273))</f>
        <v>2.0800786047654134E+17</v>
      </c>
      <c r="L471">
        <f t="shared" si="38"/>
        <v>-32.865612791596043</v>
      </c>
      <c r="M471">
        <f t="shared" si="39"/>
        <v>79.752704529301113</v>
      </c>
      <c r="N471">
        <f>O471*$W$7*$W$8/$U$8</f>
        <v>1.1019807012780753E-3</v>
      </c>
      <c r="O471">
        <f>$W$2*I471/0.409</f>
        <v>1.8886524727786918E+17</v>
      </c>
      <c r="P471">
        <f>N471*$U$9</f>
        <v>2.600674455016258E-2</v>
      </c>
      <c r="Q471">
        <f>(1-N471)*$U$9</f>
        <v>23.573993255449839</v>
      </c>
      <c r="R471">
        <f>$U$5*10^5*(I471/$U$3)*(F471/(51.9+273))/133</f>
        <v>0.6445303471050664</v>
      </c>
    </row>
    <row r="472" spans="1:18" x14ac:dyDescent="0.35">
      <c r="A472" s="3"/>
      <c r="B472" s="2">
        <v>0.38596064814814812</v>
      </c>
      <c r="C472">
        <v>55.9</v>
      </c>
      <c r="D472">
        <v>22</v>
      </c>
      <c r="E472">
        <f t="shared" si="35"/>
        <v>0.3040437823046519</v>
      </c>
      <c r="F472">
        <f t="shared" si="36"/>
        <v>328.9</v>
      </c>
      <c r="G472" t="s">
        <v>472</v>
      </c>
      <c r="H472">
        <v>73</v>
      </c>
      <c r="I472">
        <f t="shared" si="37"/>
        <v>7.2999999999999995E-2</v>
      </c>
      <c r="J472">
        <f>$U$4*I472*10^(-6)</f>
        <v>8.4679999999999987E-4</v>
      </c>
      <c r="K472">
        <f>J472/($U$7*(D472+273))</f>
        <v>2.0800786047654134E+17</v>
      </c>
      <c r="L472">
        <f t="shared" si="38"/>
        <v>-32.865612791596043</v>
      </c>
      <c r="M472">
        <f t="shared" si="39"/>
        <v>79.752704529301113</v>
      </c>
      <c r="N472">
        <f>O472*$W$7*$W$8/$U$8</f>
        <v>1.1019807012780753E-3</v>
      </c>
      <c r="O472">
        <f>$W$2*I472/0.409</f>
        <v>1.8886524727786918E+17</v>
      </c>
      <c r="P472">
        <f>N472*$U$9</f>
        <v>2.600674455016258E-2</v>
      </c>
      <c r="Q472">
        <f>(1-N472)*$U$9</f>
        <v>23.573993255449839</v>
      </c>
      <c r="R472">
        <f>$U$5*10^5*(I472/$U$3)*(F472/(51.9+273))/133</f>
        <v>0.6445303471050664</v>
      </c>
    </row>
    <row r="473" spans="1:18" x14ac:dyDescent="0.35">
      <c r="A473" s="3"/>
      <c r="B473" s="2">
        <v>0.38597222222222222</v>
      </c>
      <c r="C473">
        <v>55.8</v>
      </c>
      <c r="D473">
        <v>22</v>
      </c>
      <c r="E473">
        <f t="shared" si="35"/>
        <v>0.30413625304136255</v>
      </c>
      <c r="F473">
        <f t="shared" si="36"/>
        <v>328.8</v>
      </c>
      <c r="G473" t="s">
        <v>473</v>
      </c>
      <c r="H473">
        <v>73</v>
      </c>
      <c r="I473">
        <f t="shared" si="37"/>
        <v>7.2999999999999995E-2</v>
      </c>
      <c r="J473">
        <f>$U$4*I473*10^(-6)</f>
        <v>8.4679999999999987E-4</v>
      </c>
      <c r="K473">
        <f>J473/($U$7*(D473+273))</f>
        <v>2.0800786047654134E+17</v>
      </c>
      <c r="L473">
        <f t="shared" si="38"/>
        <v>-32.865612791596043</v>
      </c>
      <c r="M473">
        <f t="shared" si="39"/>
        <v>79.752704529301113</v>
      </c>
      <c r="N473">
        <f>O473*$W$7*$W$8/$U$8</f>
        <v>1.1019807012780753E-3</v>
      </c>
      <c r="O473">
        <f>$W$2*I473/0.409</f>
        <v>1.8886524727786918E+17</v>
      </c>
      <c r="P473">
        <f>N473*$U$9</f>
        <v>2.600674455016258E-2</v>
      </c>
      <c r="Q473">
        <f>(1-N473)*$U$9</f>
        <v>23.573993255449839</v>
      </c>
      <c r="R473">
        <f>$U$5*10^5*(I473/$U$3)*(F473/(51.9+273))/133</f>
        <v>0.64433438166052237</v>
      </c>
    </row>
    <row r="474" spans="1:18" x14ac:dyDescent="0.35">
      <c r="A474" s="3"/>
      <c r="B474" s="2">
        <v>0.38598379629629626</v>
      </c>
      <c r="C474">
        <v>55.8</v>
      </c>
      <c r="D474">
        <v>22</v>
      </c>
      <c r="E474">
        <f t="shared" si="35"/>
        <v>0.30413625304136255</v>
      </c>
      <c r="F474">
        <f t="shared" si="36"/>
        <v>328.8</v>
      </c>
      <c r="G474" t="s">
        <v>474</v>
      </c>
      <c r="H474">
        <v>72</v>
      </c>
      <c r="I474">
        <f t="shared" si="37"/>
        <v>7.1999999999999995E-2</v>
      </c>
      <c r="J474">
        <f>$U$4*I474*10^(-6)</f>
        <v>8.3519999999999992E-4</v>
      </c>
      <c r="K474">
        <f>J474/($U$7*(D474+273))</f>
        <v>2.0515843773028736E+17</v>
      </c>
      <c r="L474">
        <f t="shared" si="38"/>
        <v>-32.893199435860708</v>
      </c>
      <c r="M474">
        <f t="shared" si="39"/>
        <v>79.72511788503644</v>
      </c>
      <c r="N474">
        <f>O474*$W$7*$W$8/$U$8</f>
        <v>1.0868850752331705E-3</v>
      </c>
      <c r="O474">
        <f>$W$2*I474/0.409</f>
        <v>1.8627805210967923E+17</v>
      </c>
      <c r="P474">
        <f>N474*$U$9</f>
        <v>2.5650487775502825E-2</v>
      </c>
      <c r="Q474">
        <f>(1-N474)*$U$9</f>
        <v>23.574349512224501</v>
      </c>
      <c r="R474">
        <f>$U$5*10^5*(I474/$U$3)*(F474/(51.9+273))/133</f>
        <v>0.63550788328161134</v>
      </c>
    </row>
    <row r="475" spans="1:18" x14ac:dyDescent="0.35">
      <c r="A475" s="3"/>
      <c r="B475" s="2">
        <v>0.38599537037037041</v>
      </c>
      <c r="C475">
        <v>55.8</v>
      </c>
      <c r="D475">
        <v>22</v>
      </c>
      <c r="E475">
        <f t="shared" si="35"/>
        <v>0.30413625304136255</v>
      </c>
      <c r="F475">
        <f t="shared" si="36"/>
        <v>328.8</v>
      </c>
      <c r="G475" t="s">
        <v>475</v>
      </c>
      <c r="H475">
        <v>73</v>
      </c>
      <c r="I475">
        <f t="shared" si="37"/>
        <v>7.2999999999999995E-2</v>
      </c>
      <c r="J475">
        <f>$U$4*I475*10^(-6)</f>
        <v>8.4679999999999987E-4</v>
      </c>
      <c r="K475">
        <f>J475/($U$7*(D475+273))</f>
        <v>2.0800786047654134E+17</v>
      </c>
      <c r="L475">
        <f t="shared" si="38"/>
        <v>-32.865612791596043</v>
      </c>
      <c r="M475">
        <f t="shared" si="39"/>
        <v>79.752704529301113</v>
      </c>
      <c r="N475">
        <f>O475*$W$7*$W$8/$U$8</f>
        <v>1.1019807012780753E-3</v>
      </c>
      <c r="O475">
        <f>$W$2*I475/0.409</f>
        <v>1.8886524727786918E+17</v>
      </c>
      <c r="P475">
        <f>N475*$U$9</f>
        <v>2.600674455016258E-2</v>
      </c>
      <c r="Q475">
        <f>(1-N475)*$U$9</f>
        <v>23.573993255449839</v>
      </c>
      <c r="R475">
        <f>$U$5*10^5*(I475/$U$3)*(F475/(51.9+273))/133</f>
        <v>0.64433438166052237</v>
      </c>
    </row>
    <row r="476" spans="1:18" x14ac:dyDescent="0.35">
      <c r="A476" s="3"/>
      <c r="B476" s="2">
        <v>0.38600694444444444</v>
      </c>
      <c r="C476">
        <v>55.7</v>
      </c>
      <c r="D476">
        <v>22</v>
      </c>
      <c r="E476">
        <f t="shared" si="35"/>
        <v>0.30422878004259202</v>
      </c>
      <c r="F476">
        <f t="shared" si="36"/>
        <v>328.7</v>
      </c>
      <c r="G476" t="s">
        <v>476</v>
      </c>
      <c r="H476">
        <v>73</v>
      </c>
      <c r="I476">
        <f t="shared" si="37"/>
        <v>7.2999999999999995E-2</v>
      </c>
      <c r="J476">
        <f>$U$4*I476*10^(-6)</f>
        <v>8.4679999999999987E-4</v>
      </c>
      <c r="K476">
        <f>J476/($U$7*(D476+273))</f>
        <v>2.0800786047654134E+17</v>
      </c>
      <c r="L476">
        <f t="shared" si="38"/>
        <v>-32.865612791596043</v>
      </c>
      <c r="M476">
        <f t="shared" si="39"/>
        <v>79.752704529301113</v>
      </c>
      <c r="N476">
        <f>O476*$W$7*$W$8/$U$8</f>
        <v>1.1019807012780753E-3</v>
      </c>
      <c r="O476">
        <f>$W$2*I476/0.409</f>
        <v>1.8886524727786918E+17</v>
      </c>
      <c r="P476">
        <f>N476*$U$9</f>
        <v>2.600674455016258E-2</v>
      </c>
      <c r="Q476">
        <f>(1-N476)*$U$9</f>
        <v>23.573993255449839</v>
      </c>
      <c r="R476">
        <f>$U$5*10^5*(I476/$U$3)*(F476/(51.9+273))/133</f>
        <v>0.64413841621597845</v>
      </c>
    </row>
    <row r="477" spans="1:18" x14ac:dyDescent="0.35">
      <c r="A477" s="3"/>
      <c r="B477" s="2">
        <v>0.38601851851851854</v>
      </c>
      <c r="C477">
        <v>55.7</v>
      </c>
      <c r="D477">
        <v>22</v>
      </c>
      <c r="E477">
        <f t="shared" si="35"/>
        <v>0.30422878004259202</v>
      </c>
      <c r="F477">
        <f t="shared" si="36"/>
        <v>328.7</v>
      </c>
      <c r="G477" t="s">
        <v>477</v>
      </c>
      <c r="H477">
        <v>73</v>
      </c>
      <c r="I477">
        <f t="shared" si="37"/>
        <v>7.2999999999999995E-2</v>
      </c>
      <c r="J477">
        <f>$U$4*I477*10^(-6)</f>
        <v>8.4679999999999987E-4</v>
      </c>
      <c r="K477">
        <f>J477/($U$7*(D477+273))</f>
        <v>2.0800786047654134E+17</v>
      </c>
      <c r="L477">
        <f t="shared" si="38"/>
        <v>-32.865612791596043</v>
      </c>
      <c r="M477">
        <f t="shared" si="39"/>
        <v>79.752704529301113</v>
      </c>
      <c r="N477">
        <f>O477*$W$7*$W$8/$U$8</f>
        <v>1.1019807012780753E-3</v>
      </c>
      <c r="O477">
        <f>$W$2*I477/0.409</f>
        <v>1.8886524727786918E+17</v>
      </c>
      <c r="P477">
        <f>N477*$U$9</f>
        <v>2.600674455016258E-2</v>
      </c>
      <c r="Q477">
        <f>(1-N477)*$U$9</f>
        <v>23.573993255449839</v>
      </c>
      <c r="R477">
        <f>$U$5*10^5*(I477/$U$3)*(F477/(51.9+273))/133</f>
        <v>0.64413841621597845</v>
      </c>
    </row>
    <row r="478" spans="1:18" x14ac:dyDescent="0.35">
      <c r="A478" s="3"/>
      <c r="B478" s="2">
        <v>0.38603009259259258</v>
      </c>
      <c r="C478">
        <v>55.7</v>
      </c>
      <c r="D478">
        <v>22</v>
      </c>
      <c r="E478">
        <f t="shared" si="35"/>
        <v>0.30422878004259202</v>
      </c>
      <c r="F478">
        <f t="shared" si="36"/>
        <v>328.7</v>
      </c>
      <c r="G478" t="s">
        <v>478</v>
      </c>
      <c r="H478">
        <v>73</v>
      </c>
      <c r="I478">
        <f t="shared" si="37"/>
        <v>7.2999999999999995E-2</v>
      </c>
      <c r="J478">
        <f>$U$4*I478*10^(-6)</f>
        <v>8.4679999999999987E-4</v>
      </c>
      <c r="K478">
        <f>J478/($U$7*(D478+273))</f>
        <v>2.0800786047654134E+17</v>
      </c>
      <c r="L478">
        <f t="shared" si="38"/>
        <v>-32.865612791596043</v>
      </c>
      <c r="M478">
        <f t="shared" si="39"/>
        <v>79.752704529301113</v>
      </c>
      <c r="N478">
        <f>O478*$W$7*$W$8/$U$8</f>
        <v>1.1019807012780753E-3</v>
      </c>
      <c r="O478">
        <f>$W$2*I478/0.409</f>
        <v>1.8886524727786918E+17</v>
      </c>
      <c r="P478">
        <f>N478*$U$9</f>
        <v>2.600674455016258E-2</v>
      </c>
      <c r="Q478">
        <f>(1-N478)*$U$9</f>
        <v>23.573993255449839</v>
      </c>
      <c r="R478">
        <f>$U$5*10^5*(I478/$U$3)*(F478/(51.9+273))/133</f>
        <v>0.64413841621597845</v>
      </c>
    </row>
    <row r="479" spans="1:18" x14ac:dyDescent="0.35">
      <c r="A479" s="3"/>
      <c r="B479" s="2">
        <v>0.38604166666666667</v>
      </c>
      <c r="C479">
        <v>55.6</v>
      </c>
      <c r="D479">
        <v>22</v>
      </c>
      <c r="E479">
        <f t="shared" si="35"/>
        <v>0.30432136335970783</v>
      </c>
      <c r="F479">
        <f t="shared" si="36"/>
        <v>328.6</v>
      </c>
      <c r="G479" t="s">
        <v>479</v>
      </c>
      <c r="H479">
        <v>73</v>
      </c>
      <c r="I479">
        <f t="shared" si="37"/>
        <v>7.2999999999999995E-2</v>
      </c>
      <c r="J479">
        <f>$U$4*I479*10^(-6)</f>
        <v>8.4679999999999987E-4</v>
      </c>
      <c r="K479">
        <f>J479/($U$7*(D479+273))</f>
        <v>2.0800786047654134E+17</v>
      </c>
      <c r="L479">
        <f t="shared" si="38"/>
        <v>-32.865612791596043</v>
      </c>
      <c r="M479">
        <f t="shared" si="39"/>
        <v>79.752704529301113</v>
      </c>
      <c r="N479">
        <f>O479*$W$7*$W$8/$U$8</f>
        <v>1.1019807012780753E-3</v>
      </c>
      <c r="O479">
        <f>$W$2*I479/0.409</f>
        <v>1.8886524727786918E+17</v>
      </c>
      <c r="P479">
        <f>N479*$U$9</f>
        <v>2.600674455016258E-2</v>
      </c>
      <c r="Q479">
        <f>(1-N479)*$U$9</f>
        <v>23.573993255449839</v>
      </c>
      <c r="R479">
        <f>$U$5*10^5*(I479/$U$3)*(F479/(51.9+273))/133</f>
        <v>0.64394245077143453</v>
      </c>
    </row>
    <row r="480" spans="1:18" x14ac:dyDescent="0.35">
      <c r="A480" s="3"/>
      <c r="B480" s="2">
        <v>0.38605324074074071</v>
      </c>
      <c r="C480">
        <v>55.6</v>
      </c>
      <c r="D480">
        <v>22.1</v>
      </c>
      <c r="E480">
        <f t="shared" si="35"/>
        <v>0.30432136335970783</v>
      </c>
      <c r="F480">
        <f t="shared" si="36"/>
        <v>328.6</v>
      </c>
      <c r="G480" t="s">
        <v>480</v>
      </c>
      <c r="I480">
        <f t="shared" si="37"/>
        <v>0</v>
      </c>
      <c r="J480">
        <f>$U$4*I480*10^(-6)</f>
        <v>0</v>
      </c>
      <c r="K480">
        <f>J480/($U$7*(D480+273))</f>
        <v>0</v>
      </c>
      <c r="L480" t="e">
        <f t="shared" si="38"/>
        <v>#NUM!</v>
      </c>
      <c r="M480" t="e">
        <f t="shared" si="39"/>
        <v>#NUM!</v>
      </c>
    </row>
    <row r="481" spans="2:5" x14ac:dyDescent="0.35">
      <c r="B481" s="2">
        <v>0.38606481481481486</v>
      </c>
      <c r="C481">
        <v>55.6</v>
      </c>
      <c r="D481">
        <v>22.1</v>
      </c>
      <c r="E481">
        <f t="shared" si="35"/>
        <v>0.30432136335970783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1"/>
  <sheetViews>
    <sheetView topLeftCell="D1" zoomScale="58" workbookViewId="0">
      <selection activeCell="Q3" sqref="Q3"/>
    </sheetView>
  </sheetViews>
  <sheetFormatPr defaultRowHeight="14.5" x14ac:dyDescent="0.35"/>
  <cols>
    <col min="8" max="10" width="8.81640625" bestFit="1" customWidth="1"/>
    <col min="11" max="11" width="11.90625" bestFit="1" customWidth="1"/>
    <col min="12" max="12" width="8.90625" bestFit="1" customWidth="1"/>
    <col min="13" max="13" width="8.81640625" bestFit="1" customWidth="1"/>
    <col min="16" max="17" width="8.81640625" bestFit="1" customWidth="1"/>
    <col min="18" max="19" width="11.81640625" bestFit="1" customWidth="1"/>
  </cols>
  <sheetData>
    <row r="1" spans="1:19" x14ac:dyDescent="0.35">
      <c r="A1" s="1"/>
      <c r="B1" t="s">
        <v>483</v>
      </c>
      <c r="C1" t="s">
        <v>481</v>
      </c>
      <c r="D1" t="s">
        <v>482</v>
      </c>
      <c r="E1" t="s">
        <v>495</v>
      </c>
      <c r="G1" t="s">
        <v>483</v>
      </c>
      <c r="H1" t="s">
        <v>0</v>
      </c>
      <c r="I1" t="s">
        <v>484</v>
      </c>
      <c r="J1" t="s">
        <v>489</v>
      </c>
      <c r="K1" t="s">
        <v>494</v>
      </c>
      <c r="L1" t="s">
        <v>496</v>
      </c>
      <c r="M1" t="s">
        <v>497</v>
      </c>
    </row>
    <row r="2" spans="1:19" x14ac:dyDescent="0.35">
      <c r="A2" s="3"/>
      <c r="B2" s="2">
        <v>0.38052083333333336</v>
      </c>
      <c r="C2">
        <v>85.5</v>
      </c>
      <c r="D2">
        <v>22</v>
      </c>
      <c r="E2">
        <f>100/(C2+273)</f>
        <v>0.2789400278940028</v>
      </c>
      <c r="G2" t="s">
        <v>2</v>
      </c>
      <c r="H2">
        <v>1432</v>
      </c>
      <c r="I2">
        <f>H2/1000</f>
        <v>1.4319999999999999</v>
      </c>
      <c r="J2">
        <f t="shared" ref="J2:J65" si="0">$Q$4*I2*10^(-6)</f>
        <v>1.66112E-2</v>
      </c>
      <c r="K2">
        <f t="shared" ref="K2:K65" si="1">J2/($Q$7*(D2+273))</f>
        <v>4.0803733726357156E+18</v>
      </c>
      <c r="L2">
        <f>2*LN(I2*10^(-6))</f>
        <v>-26.912876978851642</v>
      </c>
      <c r="M2">
        <f>2*LN(K2)</f>
        <v>85.705440342045506</v>
      </c>
      <c r="P2" t="s">
        <v>485</v>
      </c>
      <c r="Q2">
        <v>51.9</v>
      </c>
      <c r="R2" t="s">
        <v>492</v>
      </c>
      <c r="S2">
        <f>Q5/((1.38*10^(-23))*(Q2+273))</f>
        <v>1.0581628237897056E+18</v>
      </c>
    </row>
    <row r="3" spans="1:19" x14ac:dyDescent="0.35">
      <c r="A3" s="3"/>
      <c r="B3" s="2">
        <v>0.3805324074074074</v>
      </c>
      <c r="C3">
        <v>85.5</v>
      </c>
      <c r="D3">
        <v>22</v>
      </c>
      <c r="E3">
        <f t="shared" ref="E3:E66" si="2">100/(C3+273)</f>
        <v>0.2789400278940028</v>
      </c>
      <c r="G3" t="s">
        <v>3</v>
      </c>
      <c r="H3">
        <v>1420</v>
      </c>
      <c r="I3">
        <f t="shared" ref="I3:I66" si="3">H3/1000</f>
        <v>1.42</v>
      </c>
      <c r="J3">
        <f t="shared" si="0"/>
        <v>1.6472000000000001E-2</v>
      </c>
      <c r="K3">
        <f t="shared" si="1"/>
        <v>4.0461802996806682E+18</v>
      </c>
      <c r="L3">
        <f t="shared" ref="L3:L66" si="4">2*LN(I3*10^(-6))</f>
        <v>-26.929707372702211</v>
      </c>
      <c r="M3">
        <f>2*LN(K3)</f>
        <v>85.688609948194937</v>
      </c>
      <c r="P3" t="s">
        <v>486</v>
      </c>
      <c r="Q3">
        <v>0.40899999999999997</v>
      </c>
      <c r="R3" t="s">
        <v>498</v>
      </c>
      <c r="S3">
        <v>5399.3</v>
      </c>
    </row>
    <row r="4" spans="1:19" x14ac:dyDescent="0.35">
      <c r="A4" s="3"/>
      <c r="B4" s="2">
        <v>0.3805439814814815</v>
      </c>
      <c r="C4">
        <v>85.5</v>
      </c>
      <c r="D4">
        <v>22</v>
      </c>
      <c r="E4">
        <f t="shared" si="2"/>
        <v>0.2789400278940028</v>
      </c>
      <c r="G4" t="s">
        <v>4</v>
      </c>
      <c r="H4">
        <v>1407</v>
      </c>
      <c r="I4">
        <f t="shared" si="3"/>
        <v>1.407</v>
      </c>
      <c r="J4">
        <f t="shared" si="0"/>
        <v>1.6321200000000001E-2</v>
      </c>
      <c r="K4">
        <f t="shared" si="1"/>
        <v>4.0091378039793659E+18</v>
      </c>
      <c r="L4">
        <f t="shared" si="4"/>
        <v>-26.948101559664043</v>
      </c>
      <c r="M4">
        <f t="shared" ref="M4:M66" si="5">2*LN(K4)</f>
        <v>85.670215761233109</v>
      </c>
      <c r="P4" t="s">
        <v>487</v>
      </c>
      <c r="Q4">
        <v>11600</v>
      </c>
      <c r="R4" t="s">
        <v>499</v>
      </c>
      <c r="S4">
        <f>S3*1.38*10^(-23)</f>
        <v>7.4510340000000006E-20</v>
      </c>
    </row>
    <row r="5" spans="1:19" x14ac:dyDescent="0.35">
      <c r="A5" s="3"/>
      <c r="B5" s="2">
        <v>0.38055555555555554</v>
      </c>
      <c r="C5">
        <v>85.5</v>
      </c>
      <c r="D5">
        <v>22</v>
      </c>
      <c r="E5">
        <f t="shared" si="2"/>
        <v>0.2789400278940028</v>
      </c>
      <c r="G5" t="s">
        <v>5</v>
      </c>
      <c r="H5">
        <v>1395</v>
      </c>
      <c r="I5">
        <f t="shared" si="3"/>
        <v>1.395</v>
      </c>
      <c r="J5">
        <f t="shared" si="0"/>
        <v>1.6181999999999998E-2</v>
      </c>
      <c r="K5">
        <f t="shared" si="1"/>
        <v>3.9749447310243174E+18</v>
      </c>
      <c r="L5">
        <f t="shared" si="4"/>
        <v>-26.965232285381891</v>
      </c>
      <c r="M5">
        <f t="shared" si="5"/>
        <v>85.653085035515261</v>
      </c>
      <c r="P5" t="s">
        <v>488</v>
      </c>
      <c r="Q5">
        <f>Q3*Q4*10^(-6)</f>
        <v>4.7443999999999993E-3</v>
      </c>
      <c r="R5" t="s">
        <v>500</v>
      </c>
      <c r="S5">
        <f>S4*6*10^20</f>
        <v>44.706204</v>
      </c>
    </row>
    <row r="6" spans="1:19" x14ac:dyDescent="0.35">
      <c r="A6" s="3"/>
      <c r="B6" s="2">
        <v>0.38056712962962963</v>
      </c>
      <c r="C6">
        <v>85</v>
      </c>
      <c r="D6">
        <v>22</v>
      </c>
      <c r="E6">
        <f t="shared" si="2"/>
        <v>0.27932960893854747</v>
      </c>
      <c r="G6" t="s">
        <v>6</v>
      </c>
      <c r="H6">
        <v>1383</v>
      </c>
      <c r="I6">
        <f t="shared" si="3"/>
        <v>1.383</v>
      </c>
      <c r="J6">
        <f t="shared" si="0"/>
        <v>1.6042799999999999E-2</v>
      </c>
      <c r="K6">
        <f t="shared" si="1"/>
        <v>3.94075165806927E+18</v>
      </c>
      <c r="L6">
        <f t="shared" si="4"/>
        <v>-26.982511010563307</v>
      </c>
      <c r="M6">
        <f t="shared" si="5"/>
        <v>85.635806310333848</v>
      </c>
      <c r="P6" t="s">
        <v>490</v>
      </c>
      <c r="Q6" t="s">
        <v>491</v>
      </c>
      <c r="R6" t="s">
        <v>501</v>
      </c>
      <c r="S6">
        <f>S4/(1.6*10^(-22))</f>
        <v>465.68962499999998</v>
      </c>
    </row>
    <row r="7" spans="1:19" x14ac:dyDescent="0.35">
      <c r="A7" s="3"/>
      <c r="B7" s="2">
        <v>0.38057870370370367</v>
      </c>
      <c r="C7">
        <v>85</v>
      </c>
      <c r="D7">
        <v>22</v>
      </c>
      <c r="E7">
        <f t="shared" si="2"/>
        <v>0.27932960893854747</v>
      </c>
      <c r="G7" t="s">
        <v>7</v>
      </c>
      <c r="H7">
        <v>1371</v>
      </c>
      <c r="I7">
        <f t="shared" si="3"/>
        <v>1.371</v>
      </c>
      <c r="J7">
        <f t="shared" si="0"/>
        <v>1.59036E-2</v>
      </c>
      <c r="K7">
        <f t="shared" si="1"/>
        <v>3.9065585851142221E+18</v>
      </c>
      <c r="L7">
        <f t="shared" si="4"/>
        <v>-26.999940314768192</v>
      </c>
      <c r="M7">
        <f t="shared" si="5"/>
        <v>85.618377006128952</v>
      </c>
      <c r="P7" t="s">
        <v>493</v>
      </c>
      <c r="Q7">
        <f>1.38*10^(-23)</f>
        <v>1.3800000000000001E-23</v>
      </c>
    </row>
    <row r="8" spans="1:19" x14ac:dyDescent="0.35">
      <c r="A8" s="3"/>
      <c r="B8" s="2">
        <v>0.38059027777777782</v>
      </c>
      <c r="C8">
        <v>85</v>
      </c>
      <c r="D8">
        <v>22</v>
      </c>
      <c r="E8">
        <f t="shared" si="2"/>
        <v>0.27932960893854747</v>
      </c>
      <c r="G8" t="s">
        <v>8</v>
      </c>
      <c r="H8">
        <v>1358</v>
      </c>
      <c r="I8">
        <f t="shared" si="3"/>
        <v>1.3580000000000001</v>
      </c>
      <c r="J8">
        <f t="shared" si="0"/>
        <v>1.5752800000000001E-2</v>
      </c>
      <c r="K8">
        <f t="shared" si="1"/>
        <v>3.8695160894129203E+18</v>
      </c>
      <c r="L8">
        <f t="shared" si="4"/>
        <v>-27.018995057655541</v>
      </c>
      <c r="M8">
        <f t="shared" si="5"/>
        <v>85.599322263241604</v>
      </c>
    </row>
    <row r="9" spans="1:19" x14ac:dyDescent="0.35">
      <c r="A9" s="3"/>
      <c r="B9" s="2">
        <v>0.38060185185185186</v>
      </c>
      <c r="C9">
        <v>84.4</v>
      </c>
      <c r="D9">
        <v>22</v>
      </c>
      <c r="E9">
        <f t="shared" si="2"/>
        <v>0.27979854504756579</v>
      </c>
      <c r="G9" t="s">
        <v>9</v>
      </c>
      <c r="H9">
        <v>1346</v>
      </c>
      <c r="I9">
        <f t="shared" si="3"/>
        <v>1.3460000000000001</v>
      </c>
      <c r="J9">
        <f t="shared" si="0"/>
        <v>1.56136E-2</v>
      </c>
      <c r="K9">
        <f t="shared" si="1"/>
        <v>3.8353230164578724E+18</v>
      </c>
      <c r="L9">
        <f t="shared" si="4"/>
        <v>-27.036746653483476</v>
      </c>
      <c r="M9">
        <f t="shared" si="5"/>
        <v>85.581570667413672</v>
      </c>
    </row>
    <row r="10" spans="1:19" x14ac:dyDescent="0.35">
      <c r="A10" s="3"/>
      <c r="B10" s="2">
        <v>0.38061342592592595</v>
      </c>
      <c r="C10">
        <v>84.4</v>
      </c>
      <c r="D10">
        <v>22</v>
      </c>
      <c r="E10">
        <f t="shared" si="2"/>
        <v>0.27979854504756579</v>
      </c>
      <c r="G10" t="s">
        <v>10</v>
      </c>
      <c r="H10">
        <v>1335</v>
      </c>
      <c r="I10">
        <f t="shared" si="3"/>
        <v>1.335</v>
      </c>
      <c r="J10">
        <f t="shared" si="0"/>
        <v>1.5486E-2</v>
      </c>
      <c r="K10">
        <f t="shared" si="1"/>
        <v>3.8039793662490783E+18</v>
      </c>
      <c r="L10">
        <f t="shared" si="4"/>
        <v>-27.053158532224124</v>
      </c>
      <c r="M10">
        <f t="shared" si="5"/>
        <v>85.565158788673031</v>
      </c>
    </row>
    <row r="11" spans="1:19" x14ac:dyDescent="0.35">
      <c r="A11" s="3"/>
      <c r="B11" s="2">
        <v>0.38062499999999999</v>
      </c>
      <c r="C11">
        <v>84.4</v>
      </c>
      <c r="D11">
        <v>22</v>
      </c>
      <c r="E11">
        <f t="shared" si="2"/>
        <v>0.27979854504756579</v>
      </c>
      <c r="G11" t="s">
        <v>11</v>
      </c>
      <c r="H11">
        <v>1322</v>
      </c>
      <c r="I11">
        <f t="shared" si="3"/>
        <v>1.3220000000000001</v>
      </c>
      <c r="J11">
        <f t="shared" si="0"/>
        <v>1.53352E-2</v>
      </c>
      <c r="K11">
        <f t="shared" si="1"/>
        <v>3.7669368705477765E+18</v>
      </c>
      <c r="L11">
        <f t="shared" si="4"/>
        <v>-27.07272963306956</v>
      </c>
      <c r="M11">
        <f t="shared" si="5"/>
        <v>85.545587687827592</v>
      </c>
    </row>
    <row r="12" spans="1:19" x14ac:dyDescent="0.35">
      <c r="A12" s="3"/>
      <c r="B12" s="2">
        <v>0.38063657407407409</v>
      </c>
      <c r="C12">
        <v>83.9</v>
      </c>
      <c r="D12">
        <v>22</v>
      </c>
      <c r="E12">
        <f t="shared" si="2"/>
        <v>0.28019052956010088</v>
      </c>
      <c r="G12" t="s">
        <v>12</v>
      </c>
      <c r="H12">
        <v>1311</v>
      </c>
      <c r="I12">
        <f t="shared" si="3"/>
        <v>1.3109999999999999</v>
      </c>
      <c r="J12">
        <f t="shared" si="0"/>
        <v>1.5207599999999998E-2</v>
      </c>
      <c r="K12">
        <f t="shared" si="1"/>
        <v>3.7355932203389824E+18</v>
      </c>
      <c r="L12">
        <f t="shared" si="4"/>
        <v>-27.089440706365423</v>
      </c>
      <c r="M12">
        <f t="shared" si="5"/>
        <v>85.528876614531725</v>
      </c>
    </row>
    <row r="13" spans="1:19" x14ac:dyDescent="0.35">
      <c r="A13" s="3"/>
      <c r="B13" s="2">
        <v>0.38064814814814812</v>
      </c>
      <c r="C13">
        <v>83.9</v>
      </c>
      <c r="D13">
        <v>22</v>
      </c>
      <c r="E13">
        <f t="shared" si="2"/>
        <v>0.28019052956010088</v>
      </c>
      <c r="G13" t="s">
        <v>13</v>
      </c>
      <c r="H13">
        <v>1300</v>
      </c>
      <c r="I13">
        <f t="shared" si="3"/>
        <v>1.3</v>
      </c>
      <c r="J13">
        <f t="shared" si="0"/>
        <v>1.508E-2</v>
      </c>
      <c r="K13">
        <f t="shared" si="1"/>
        <v>3.7042495701301888E+18</v>
      </c>
      <c r="L13">
        <f t="shared" si="4"/>
        <v>-27.106292586993565</v>
      </c>
      <c r="M13">
        <f t="shared" si="5"/>
        <v>85.512024733903587</v>
      </c>
    </row>
    <row r="14" spans="1:19" x14ac:dyDescent="0.35">
      <c r="A14" s="3"/>
      <c r="B14" s="2">
        <v>0.38065972222222227</v>
      </c>
      <c r="C14">
        <v>83.9</v>
      </c>
      <c r="D14">
        <v>22</v>
      </c>
      <c r="E14">
        <f t="shared" si="2"/>
        <v>0.28019052956010088</v>
      </c>
      <c r="G14" t="s">
        <v>14</v>
      </c>
      <c r="H14">
        <v>1288</v>
      </c>
      <c r="I14">
        <f t="shared" si="3"/>
        <v>1.288</v>
      </c>
      <c r="J14">
        <f t="shared" si="0"/>
        <v>1.4940800000000001E-2</v>
      </c>
      <c r="K14">
        <f t="shared" si="1"/>
        <v>3.6700564971751409E+18</v>
      </c>
      <c r="L14">
        <f t="shared" si="4"/>
        <v>-27.124839860564226</v>
      </c>
      <c r="M14">
        <f t="shared" si="5"/>
        <v>85.493477460332926</v>
      </c>
    </row>
    <row r="15" spans="1:19" x14ac:dyDescent="0.35">
      <c r="A15" s="3"/>
      <c r="B15" s="2">
        <v>0.38067129629629631</v>
      </c>
      <c r="C15">
        <v>83.4</v>
      </c>
      <c r="D15">
        <v>22</v>
      </c>
      <c r="E15">
        <f t="shared" si="2"/>
        <v>0.28058361391694725</v>
      </c>
      <c r="G15" t="s">
        <v>15</v>
      </c>
      <c r="H15">
        <v>1276</v>
      </c>
      <c r="I15">
        <f t="shared" si="3"/>
        <v>1.276</v>
      </c>
      <c r="J15">
        <f t="shared" si="0"/>
        <v>1.48016E-2</v>
      </c>
      <c r="K15">
        <f t="shared" si="1"/>
        <v>3.6358634242200929E+18</v>
      </c>
      <c r="L15">
        <f t="shared" si="4"/>
        <v>-27.143560746083352</v>
      </c>
      <c r="M15">
        <f t="shared" si="5"/>
        <v>85.474756574813796</v>
      </c>
    </row>
    <row r="16" spans="1:19" x14ac:dyDescent="0.35">
      <c r="A16" s="3"/>
      <c r="B16" s="2">
        <v>0.38068287037037035</v>
      </c>
      <c r="C16">
        <v>83.4</v>
      </c>
      <c r="D16">
        <v>22</v>
      </c>
      <c r="E16">
        <f t="shared" si="2"/>
        <v>0.28058361391694725</v>
      </c>
      <c r="G16" t="s">
        <v>16</v>
      </c>
      <c r="H16">
        <v>1265</v>
      </c>
      <c r="I16">
        <f t="shared" si="3"/>
        <v>1.2649999999999999</v>
      </c>
      <c r="J16">
        <f t="shared" si="0"/>
        <v>1.4673999999999998E-2</v>
      </c>
      <c r="K16">
        <f t="shared" si="1"/>
        <v>3.6045197740112988E+18</v>
      </c>
      <c r="L16">
        <f t="shared" si="4"/>
        <v>-27.160876871569581</v>
      </c>
      <c r="M16">
        <f t="shared" si="5"/>
        <v>85.457440449327564</v>
      </c>
    </row>
    <row r="17" spans="1:13" x14ac:dyDescent="0.35">
      <c r="A17" s="3"/>
      <c r="B17" s="2">
        <v>0.38069444444444445</v>
      </c>
      <c r="C17">
        <v>83.4</v>
      </c>
      <c r="D17">
        <v>22</v>
      </c>
      <c r="E17">
        <f t="shared" si="2"/>
        <v>0.28058361391694725</v>
      </c>
      <c r="G17" t="s">
        <v>17</v>
      </c>
      <c r="H17">
        <v>1254</v>
      </c>
      <c r="I17">
        <f t="shared" si="3"/>
        <v>1.254</v>
      </c>
      <c r="J17">
        <f t="shared" si="0"/>
        <v>1.4546399999999999E-2</v>
      </c>
      <c r="K17">
        <f t="shared" si="1"/>
        <v>3.5731761238025052E+18</v>
      </c>
      <c r="L17">
        <f t="shared" si="4"/>
        <v>-27.17834423150709</v>
      </c>
      <c r="M17">
        <f t="shared" si="5"/>
        <v>85.439973089390051</v>
      </c>
    </row>
    <row r="18" spans="1:13" x14ac:dyDescent="0.35">
      <c r="A18" s="3"/>
      <c r="B18" s="2">
        <v>0.38070601851851849</v>
      </c>
      <c r="C18">
        <v>82.9</v>
      </c>
      <c r="D18">
        <v>22</v>
      </c>
      <c r="E18">
        <f t="shared" si="2"/>
        <v>0.28097780275358247</v>
      </c>
      <c r="G18" t="s">
        <v>18</v>
      </c>
      <c r="H18">
        <v>1244</v>
      </c>
      <c r="I18">
        <f t="shared" si="3"/>
        <v>1.244</v>
      </c>
      <c r="J18">
        <f t="shared" si="0"/>
        <v>1.4430399999999999E-2</v>
      </c>
      <c r="K18">
        <f t="shared" si="1"/>
        <v>3.5446818963399649E+18</v>
      </c>
      <c r="L18">
        <f t="shared" si="4"/>
        <v>-27.194357127294573</v>
      </c>
      <c r="M18">
        <f t="shared" si="5"/>
        <v>85.423960193602568</v>
      </c>
    </row>
    <row r="19" spans="1:13" x14ac:dyDescent="0.35">
      <c r="A19" s="3"/>
      <c r="B19" s="2">
        <v>0.38071759259259258</v>
      </c>
      <c r="C19">
        <v>82.9</v>
      </c>
      <c r="D19">
        <v>22</v>
      </c>
      <c r="E19">
        <f t="shared" si="2"/>
        <v>0.28097780275358247</v>
      </c>
      <c r="G19" t="s">
        <v>19</v>
      </c>
      <c r="H19">
        <v>1234</v>
      </c>
      <c r="I19">
        <f t="shared" si="3"/>
        <v>1.234</v>
      </c>
      <c r="J19">
        <f t="shared" si="0"/>
        <v>1.43144E-2</v>
      </c>
      <c r="K19">
        <f t="shared" si="1"/>
        <v>3.5161876688774252E+18</v>
      </c>
      <c r="L19">
        <f t="shared" si="4"/>
        <v>-27.210499264962156</v>
      </c>
      <c r="M19">
        <f t="shared" si="5"/>
        <v>85.407818055934996</v>
      </c>
    </row>
    <row r="20" spans="1:13" x14ac:dyDescent="0.35">
      <c r="A20" s="3"/>
      <c r="B20" s="2">
        <v>0.38072916666666662</v>
      </c>
      <c r="C20">
        <v>82.9</v>
      </c>
      <c r="D20">
        <v>22</v>
      </c>
      <c r="E20">
        <f t="shared" si="2"/>
        <v>0.28097780275358247</v>
      </c>
      <c r="G20" t="s">
        <v>20</v>
      </c>
      <c r="H20">
        <v>1223</v>
      </c>
      <c r="I20">
        <f t="shared" si="3"/>
        <v>1.2230000000000001</v>
      </c>
      <c r="J20">
        <f t="shared" si="0"/>
        <v>1.4186800000000001E-2</v>
      </c>
      <c r="K20">
        <f t="shared" si="1"/>
        <v>3.4848440186686316E+18</v>
      </c>
      <c r="L20">
        <f t="shared" si="4"/>
        <v>-27.228407402518478</v>
      </c>
      <c r="M20">
        <f t="shared" si="5"/>
        <v>85.389909918378663</v>
      </c>
    </row>
    <row r="21" spans="1:13" x14ac:dyDescent="0.35">
      <c r="A21" s="3"/>
      <c r="B21" s="2">
        <v>0.38074074074074077</v>
      </c>
      <c r="C21">
        <v>82.9</v>
      </c>
      <c r="D21">
        <v>22</v>
      </c>
      <c r="E21">
        <f t="shared" si="2"/>
        <v>0.28097780275358247</v>
      </c>
      <c r="G21" t="s">
        <v>21</v>
      </c>
      <c r="H21">
        <v>1213</v>
      </c>
      <c r="I21">
        <f t="shared" si="3"/>
        <v>1.2130000000000001</v>
      </c>
      <c r="J21">
        <f t="shared" si="0"/>
        <v>1.40708E-2</v>
      </c>
      <c r="K21">
        <f t="shared" si="1"/>
        <v>3.4563497912060913E+18</v>
      </c>
      <c r="L21">
        <f t="shared" si="4"/>
        <v>-27.244827856004722</v>
      </c>
      <c r="M21">
        <f t="shared" si="5"/>
        <v>85.37348946489243</v>
      </c>
    </row>
    <row r="22" spans="1:13" x14ac:dyDescent="0.35">
      <c r="A22" s="3"/>
      <c r="B22" s="2">
        <v>0.38075231481481481</v>
      </c>
      <c r="C22">
        <v>82.4</v>
      </c>
      <c r="D22">
        <v>22</v>
      </c>
      <c r="E22">
        <f t="shared" si="2"/>
        <v>0.28137310073157007</v>
      </c>
      <c r="G22" t="s">
        <v>22</v>
      </c>
      <c r="H22">
        <v>1203</v>
      </c>
      <c r="I22">
        <f t="shared" si="3"/>
        <v>1.2030000000000001</v>
      </c>
      <c r="J22">
        <f t="shared" si="0"/>
        <v>1.39548E-2</v>
      </c>
      <c r="K22">
        <f t="shared" si="1"/>
        <v>3.4278555637435515E+18</v>
      </c>
      <c r="L22">
        <f t="shared" si="4"/>
        <v>-27.261384241943464</v>
      </c>
      <c r="M22">
        <f t="shared" si="5"/>
        <v>85.356933078953688</v>
      </c>
    </row>
    <row r="23" spans="1:13" x14ac:dyDescent="0.35">
      <c r="A23" s="3"/>
      <c r="B23" s="2">
        <v>0.3807638888888889</v>
      </c>
      <c r="C23">
        <v>82.4</v>
      </c>
      <c r="D23">
        <v>22</v>
      </c>
      <c r="E23">
        <f t="shared" si="2"/>
        <v>0.28137310073157007</v>
      </c>
      <c r="G23" t="s">
        <v>23</v>
      </c>
      <c r="H23">
        <v>1193</v>
      </c>
      <c r="I23">
        <f t="shared" si="3"/>
        <v>1.1930000000000001</v>
      </c>
      <c r="J23">
        <f t="shared" si="0"/>
        <v>1.38388E-2</v>
      </c>
      <c r="K23">
        <f t="shared" si="1"/>
        <v>3.3993613362810117E+18</v>
      </c>
      <c r="L23">
        <f t="shared" si="4"/>
        <v>-27.278078829696991</v>
      </c>
      <c r="M23">
        <f t="shared" si="5"/>
        <v>85.340238491200154</v>
      </c>
    </row>
    <row r="24" spans="1:13" x14ac:dyDescent="0.35">
      <c r="A24" s="3"/>
      <c r="B24" s="2">
        <v>0.38077546296296294</v>
      </c>
      <c r="C24">
        <v>82.4</v>
      </c>
      <c r="D24">
        <v>22</v>
      </c>
      <c r="E24">
        <f t="shared" si="2"/>
        <v>0.28137310073157007</v>
      </c>
      <c r="G24" t="s">
        <v>24</v>
      </c>
      <c r="H24">
        <v>1182</v>
      </c>
      <c r="I24">
        <f t="shared" si="3"/>
        <v>1.1819999999999999</v>
      </c>
      <c r="J24">
        <f t="shared" si="0"/>
        <v>1.3711199999999998E-2</v>
      </c>
      <c r="K24">
        <f t="shared" si="1"/>
        <v>3.3680176860722176E+18</v>
      </c>
      <c r="L24">
        <f t="shared" si="4"/>
        <v>-27.296605277960737</v>
      </c>
      <c r="M24">
        <f t="shared" si="5"/>
        <v>85.321712042936412</v>
      </c>
    </row>
    <row r="25" spans="1:13" x14ac:dyDescent="0.35">
      <c r="A25" s="3"/>
      <c r="B25" s="2">
        <v>0.38078703703703703</v>
      </c>
      <c r="C25">
        <v>81.900000000000006</v>
      </c>
      <c r="D25">
        <v>22</v>
      </c>
      <c r="E25">
        <f t="shared" si="2"/>
        <v>0.28176951253874333</v>
      </c>
      <c r="G25" t="s">
        <v>25</v>
      </c>
      <c r="H25">
        <v>1173</v>
      </c>
      <c r="I25">
        <f t="shared" si="3"/>
        <v>1.173</v>
      </c>
      <c r="J25">
        <f t="shared" si="0"/>
        <v>1.36068E-2</v>
      </c>
      <c r="K25">
        <f t="shared" si="1"/>
        <v>3.3423728813559322E+18</v>
      </c>
      <c r="L25">
        <f t="shared" si="4"/>
        <v>-27.311891976585873</v>
      </c>
      <c r="M25">
        <f t="shared" si="5"/>
        <v>85.306425344311279</v>
      </c>
    </row>
    <row r="26" spans="1:13" x14ac:dyDescent="0.35">
      <c r="A26" s="3"/>
      <c r="B26" s="2">
        <v>0.38079861111111107</v>
      </c>
      <c r="C26">
        <v>81.900000000000006</v>
      </c>
      <c r="D26">
        <v>22</v>
      </c>
      <c r="E26">
        <f t="shared" si="2"/>
        <v>0.28176951253874333</v>
      </c>
      <c r="G26" t="s">
        <v>26</v>
      </c>
      <c r="H26">
        <v>1163</v>
      </c>
      <c r="I26">
        <f t="shared" si="3"/>
        <v>1.163</v>
      </c>
      <c r="J26">
        <f t="shared" si="0"/>
        <v>1.3490800000000001E-2</v>
      </c>
      <c r="K26">
        <f t="shared" si="1"/>
        <v>3.3138786538933924E+18</v>
      </c>
      <c r="L26">
        <f t="shared" si="4"/>
        <v>-27.329015368855494</v>
      </c>
      <c r="M26">
        <f t="shared" si="5"/>
        <v>85.289301952041654</v>
      </c>
    </row>
    <row r="27" spans="1:13" x14ac:dyDescent="0.35">
      <c r="A27" s="3"/>
      <c r="B27" s="2">
        <v>0.38081018518518522</v>
      </c>
      <c r="C27">
        <v>81.900000000000006</v>
      </c>
      <c r="D27">
        <v>22</v>
      </c>
      <c r="E27">
        <f t="shared" si="2"/>
        <v>0.28176951253874333</v>
      </c>
      <c r="G27" t="s">
        <v>27</v>
      </c>
      <c r="H27">
        <v>1154</v>
      </c>
      <c r="I27">
        <f t="shared" si="3"/>
        <v>1.1539999999999999</v>
      </c>
      <c r="J27">
        <f t="shared" si="0"/>
        <v>1.33864E-2</v>
      </c>
      <c r="K27">
        <f t="shared" si="1"/>
        <v>3.2882338491771059E+18</v>
      </c>
      <c r="L27">
        <f t="shared" si="4"/>
        <v>-27.344552779756732</v>
      </c>
      <c r="M27">
        <f t="shared" si="5"/>
        <v>85.273764541140409</v>
      </c>
    </row>
    <row r="28" spans="1:13" x14ac:dyDescent="0.35">
      <c r="A28" s="3"/>
      <c r="B28" s="2">
        <v>0.38082175925925926</v>
      </c>
      <c r="C28">
        <v>81.3</v>
      </c>
      <c r="D28">
        <v>22</v>
      </c>
      <c r="E28">
        <f t="shared" si="2"/>
        <v>0.28224668360146765</v>
      </c>
      <c r="G28" t="s">
        <v>28</v>
      </c>
      <c r="H28">
        <v>1144</v>
      </c>
      <c r="I28">
        <f t="shared" si="3"/>
        <v>1.1439999999999999</v>
      </c>
      <c r="J28">
        <f t="shared" si="0"/>
        <v>1.3270399999999998E-2</v>
      </c>
      <c r="K28">
        <f t="shared" si="1"/>
        <v>3.2597396217145656E+18</v>
      </c>
      <c r="L28">
        <f t="shared" si="4"/>
        <v>-27.361959330013335</v>
      </c>
      <c r="M28">
        <f t="shared" si="5"/>
        <v>85.256357990883814</v>
      </c>
    </row>
    <row r="29" spans="1:13" x14ac:dyDescent="0.35">
      <c r="A29" s="3"/>
      <c r="B29" s="2">
        <v>0.38083333333333336</v>
      </c>
      <c r="C29">
        <v>81.3</v>
      </c>
      <c r="D29">
        <v>22</v>
      </c>
      <c r="E29">
        <f t="shared" si="2"/>
        <v>0.28224668360146765</v>
      </c>
      <c r="G29" t="s">
        <v>29</v>
      </c>
      <c r="H29">
        <v>1135</v>
      </c>
      <c r="I29">
        <f t="shared" si="3"/>
        <v>1.135</v>
      </c>
      <c r="J29">
        <f t="shared" si="0"/>
        <v>1.3165999999999999E-2</v>
      </c>
      <c r="K29">
        <f t="shared" si="1"/>
        <v>3.2340948169982802E+18</v>
      </c>
      <c r="L29">
        <f t="shared" si="4"/>
        <v>-27.377755814061818</v>
      </c>
      <c r="M29">
        <f t="shared" si="5"/>
        <v>85.240561506835334</v>
      </c>
    </row>
    <row r="30" spans="1:13" x14ac:dyDescent="0.35">
      <c r="A30" s="3"/>
      <c r="B30" s="2">
        <v>0.3808449074074074</v>
      </c>
      <c r="C30">
        <v>81.3</v>
      </c>
      <c r="D30">
        <v>22</v>
      </c>
      <c r="E30">
        <f t="shared" si="2"/>
        <v>0.28224668360146765</v>
      </c>
      <c r="G30" t="s">
        <v>30</v>
      </c>
      <c r="H30">
        <v>1125</v>
      </c>
      <c r="I30">
        <f t="shared" si="3"/>
        <v>1.125</v>
      </c>
      <c r="J30">
        <f t="shared" si="0"/>
        <v>1.3049999999999999E-2</v>
      </c>
      <c r="K30">
        <f t="shared" si="1"/>
        <v>3.2056005895357399E+18</v>
      </c>
      <c r="L30">
        <f t="shared" si="4"/>
        <v>-27.39545504461578</v>
      </c>
      <c r="M30">
        <f t="shared" si="5"/>
        <v>85.222862276281361</v>
      </c>
    </row>
    <row r="31" spans="1:13" x14ac:dyDescent="0.35">
      <c r="A31" s="3"/>
      <c r="B31" s="2">
        <v>0.38085648148148149</v>
      </c>
      <c r="C31">
        <v>80.8</v>
      </c>
      <c r="D31">
        <v>22</v>
      </c>
      <c r="E31">
        <f t="shared" si="2"/>
        <v>0.28264556246466932</v>
      </c>
      <c r="G31" t="s">
        <v>31</v>
      </c>
      <c r="H31">
        <v>1117</v>
      </c>
      <c r="I31">
        <f t="shared" si="3"/>
        <v>1.117</v>
      </c>
      <c r="J31">
        <f t="shared" si="0"/>
        <v>1.29572E-2</v>
      </c>
      <c r="K31">
        <f t="shared" si="1"/>
        <v>3.1828052075657083E+18</v>
      </c>
      <c r="L31">
        <f t="shared" si="4"/>
        <v>-27.409728075754423</v>
      </c>
      <c r="M31">
        <f t="shared" si="5"/>
        <v>85.208589245142733</v>
      </c>
    </row>
    <row r="32" spans="1:13" x14ac:dyDescent="0.35">
      <c r="A32" s="3"/>
      <c r="B32" s="2">
        <v>0.38086805555555553</v>
      </c>
      <c r="C32">
        <v>80.8</v>
      </c>
      <c r="D32">
        <v>22</v>
      </c>
      <c r="E32">
        <f t="shared" si="2"/>
        <v>0.28264556246466932</v>
      </c>
      <c r="G32" t="s">
        <v>32</v>
      </c>
      <c r="H32">
        <v>1108</v>
      </c>
      <c r="I32">
        <f t="shared" si="3"/>
        <v>1.1080000000000001</v>
      </c>
      <c r="J32">
        <f t="shared" si="0"/>
        <v>1.2852800000000001E-2</v>
      </c>
      <c r="K32">
        <f t="shared" si="1"/>
        <v>3.1571604028494228E+18</v>
      </c>
      <c r="L32">
        <f t="shared" si="4"/>
        <v>-27.425907939278364</v>
      </c>
      <c r="M32">
        <f t="shared" si="5"/>
        <v>85.192409381618788</v>
      </c>
    </row>
    <row r="33" spans="1:13" x14ac:dyDescent="0.35">
      <c r="A33" s="3"/>
      <c r="B33" s="2">
        <v>0.38087962962962968</v>
      </c>
      <c r="C33">
        <v>80.8</v>
      </c>
      <c r="D33">
        <v>22</v>
      </c>
      <c r="E33">
        <f t="shared" si="2"/>
        <v>0.28264556246466932</v>
      </c>
      <c r="G33" t="s">
        <v>33</v>
      </c>
      <c r="H33">
        <v>1099</v>
      </c>
      <c r="I33">
        <f t="shared" si="3"/>
        <v>1.099</v>
      </c>
      <c r="J33">
        <f t="shared" si="0"/>
        <v>1.2748399999999998E-2</v>
      </c>
      <c r="K33">
        <f t="shared" si="1"/>
        <v>3.1315155981331359E+18</v>
      </c>
      <c r="L33">
        <f t="shared" si="4"/>
        <v>-27.442219765085579</v>
      </c>
      <c r="M33">
        <f t="shared" si="5"/>
        <v>85.176097555811566</v>
      </c>
    </row>
    <row r="34" spans="1:13" x14ac:dyDescent="0.35">
      <c r="A34" s="3"/>
      <c r="B34" s="2">
        <v>0.38089120370370372</v>
      </c>
      <c r="C34">
        <v>80.400000000000006</v>
      </c>
      <c r="D34">
        <v>22</v>
      </c>
      <c r="E34">
        <f t="shared" si="2"/>
        <v>0.28296547821165818</v>
      </c>
      <c r="G34" t="s">
        <v>34</v>
      </c>
      <c r="H34">
        <v>1090</v>
      </c>
      <c r="I34">
        <f t="shared" si="3"/>
        <v>1.0900000000000001</v>
      </c>
      <c r="J34">
        <f t="shared" si="0"/>
        <v>1.2644000000000001E-2</v>
      </c>
      <c r="K34">
        <f t="shared" si="1"/>
        <v>3.1058707934168509E+18</v>
      </c>
      <c r="L34">
        <f t="shared" si="4"/>
        <v>-27.458665723446444</v>
      </c>
      <c r="M34">
        <f t="shared" si="5"/>
        <v>85.159651597450704</v>
      </c>
    </row>
    <row r="35" spans="1:13" x14ac:dyDescent="0.35">
      <c r="A35" s="3"/>
      <c r="B35" s="2">
        <v>0.38090277777777781</v>
      </c>
      <c r="C35">
        <v>80.400000000000006</v>
      </c>
      <c r="D35">
        <v>22</v>
      </c>
      <c r="E35">
        <f t="shared" si="2"/>
        <v>0.28296547821165818</v>
      </c>
      <c r="G35" t="s">
        <v>35</v>
      </c>
      <c r="H35">
        <v>1082</v>
      </c>
      <c r="I35">
        <f t="shared" si="3"/>
        <v>1.0820000000000001</v>
      </c>
      <c r="J35">
        <f t="shared" si="0"/>
        <v>1.25512E-2</v>
      </c>
      <c r="K35">
        <f t="shared" si="1"/>
        <v>3.0830754114468188E+18</v>
      </c>
      <c r="L35">
        <f t="shared" si="4"/>
        <v>-27.47339875507997</v>
      </c>
      <c r="M35">
        <f t="shared" si="5"/>
        <v>85.144918565817179</v>
      </c>
    </row>
    <row r="36" spans="1:13" x14ac:dyDescent="0.35">
      <c r="A36" s="3"/>
      <c r="B36" s="2">
        <v>0.38091435185185185</v>
      </c>
      <c r="C36">
        <v>80.400000000000006</v>
      </c>
      <c r="D36">
        <v>22</v>
      </c>
      <c r="E36">
        <f t="shared" si="2"/>
        <v>0.28296547821165818</v>
      </c>
      <c r="G36" t="s">
        <v>36</v>
      </c>
      <c r="H36">
        <v>1073</v>
      </c>
      <c r="I36">
        <f t="shared" si="3"/>
        <v>1.073</v>
      </c>
      <c r="J36">
        <f t="shared" si="0"/>
        <v>1.2446799999999999E-2</v>
      </c>
      <c r="K36">
        <f t="shared" si="1"/>
        <v>3.0574306067305324E+18</v>
      </c>
      <c r="L36">
        <f t="shared" si="4"/>
        <v>-27.490104188631424</v>
      </c>
      <c r="M36">
        <f t="shared" si="5"/>
        <v>85.128213132265728</v>
      </c>
    </row>
    <row r="37" spans="1:13" x14ac:dyDescent="0.35">
      <c r="A37" s="3"/>
      <c r="B37" s="2">
        <v>0.38092592592592589</v>
      </c>
      <c r="C37">
        <v>80.400000000000006</v>
      </c>
      <c r="D37">
        <v>22</v>
      </c>
      <c r="E37">
        <f t="shared" si="2"/>
        <v>0.28296547821165818</v>
      </c>
      <c r="G37" t="s">
        <v>37</v>
      </c>
      <c r="H37">
        <v>1065</v>
      </c>
      <c r="I37">
        <f t="shared" si="3"/>
        <v>1.0649999999999999</v>
      </c>
      <c r="J37">
        <f t="shared" si="0"/>
        <v>1.2353999999999999E-2</v>
      </c>
      <c r="K37">
        <f t="shared" si="1"/>
        <v>3.0346352247605007E+18</v>
      </c>
      <c r="L37">
        <f t="shared" si="4"/>
        <v>-27.505071517605771</v>
      </c>
      <c r="M37">
        <f t="shared" si="5"/>
        <v>85.113245803291377</v>
      </c>
    </row>
    <row r="38" spans="1:13" x14ac:dyDescent="0.35">
      <c r="A38" s="3"/>
      <c r="B38" s="2">
        <v>0.38093749999999998</v>
      </c>
      <c r="C38">
        <v>79.900000000000006</v>
      </c>
      <c r="D38">
        <v>22</v>
      </c>
      <c r="E38">
        <f t="shared" si="2"/>
        <v>0.28336639274582037</v>
      </c>
      <c r="G38" t="s">
        <v>38</v>
      </c>
      <c r="H38">
        <v>1057</v>
      </c>
      <c r="I38">
        <f t="shared" si="3"/>
        <v>1.0569999999999999</v>
      </c>
      <c r="J38">
        <f t="shared" si="0"/>
        <v>1.2261199999999998E-2</v>
      </c>
      <c r="K38">
        <f t="shared" si="1"/>
        <v>3.0118398427904686E+18</v>
      </c>
      <c r="L38">
        <f t="shared" si="4"/>
        <v>-27.520151702152347</v>
      </c>
      <c r="M38">
        <f t="shared" si="5"/>
        <v>85.098165618744801</v>
      </c>
    </row>
    <row r="39" spans="1:13" x14ac:dyDescent="0.35">
      <c r="A39" s="3"/>
      <c r="B39" s="2">
        <v>0.38094907407407402</v>
      </c>
      <c r="C39">
        <v>79.900000000000006</v>
      </c>
      <c r="D39">
        <v>22</v>
      </c>
      <c r="E39">
        <f t="shared" si="2"/>
        <v>0.28336639274582037</v>
      </c>
      <c r="G39" t="s">
        <v>39</v>
      </c>
      <c r="H39">
        <v>1051</v>
      </c>
      <c r="I39">
        <f t="shared" si="3"/>
        <v>1.0509999999999999</v>
      </c>
      <c r="J39">
        <f t="shared" si="0"/>
        <v>1.2191599999999999E-2</v>
      </c>
      <c r="K39">
        <f t="shared" si="1"/>
        <v>2.9947433063129446E+18</v>
      </c>
      <c r="L39">
        <f t="shared" si="4"/>
        <v>-27.53153693213892</v>
      </c>
      <c r="M39">
        <f t="shared" si="5"/>
        <v>85.086780388758228</v>
      </c>
    </row>
    <row r="40" spans="1:13" x14ac:dyDescent="0.35">
      <c r="A40" s="3"/>
      <c r="B40" s="2">
        <v>0.38096064814814817</v>
      </c>
      <c r="C40">
        <v>79.900000000000006</v>
      </c>
      <c r="D40">
        <v>22</v>
      </c>
      <c r="E40">
        <f t="shared" si="2"/>
        <v>0.28336639274582037</v>
      </c>
      <c r="G40" t="s">
        <v>40</v>
      </c>
      <c r="H40">
        <v>1042</v>
      </c>
      <c r="I40">
        <f t="shared" si="3"/>
        <v>1.042</v>
      </c>
      <c r="J40">
        <f t="shared" si="0"/>
        <v>1.2087199999999999E-2</v>
      </c>
      <c r="K40">
        <f t="shared" si="1"/>
        <v>2.9690985015966587E+18</v>
      </c>
      <c r="L40">
        <f t="shared" si="4"/>
        <v>-27.548737229266198</v>
      </c>
      <c r="M40">
        <f t="shared" si="5"/>
        <v>85.069580091630954</v>
      </c>
    </row>
    <row r="41" spans="1:13" x14ac:dyDescent="0.35">
      <c r="A41" s="3"/>
      <c r="B41" s="2">
        <v>0.38097222222222221</v>
      </c>
      <c r="C41">
        <v>79.400000000000006</v>
      </c>
      <c r="D41">
        <v>22</v>
      </c>
      <c r="E41">
        <f t="shared" si="2"/>
        <v>0.28376844494892167</v>
      </c>
      <c r="G41" t="s">
        <v>41</v>
      </c>
      <c r="H41">
        <v>1035</v>
      </c>
      <c r="I41">
        <f t="shared" si="3"/>
        <v>1.0349999999999999</v>
      </c>
      <c r="J41">
        <f t="shared" si="0"/>
        <v>1.2005999999999998E-2</v>
      </c>
      <c r="K41">
        <f t="shared" si="1"/>
        <v>2.9491525423728804E+18</v>
      </c>
      <c r="L41">
        <f t="shared" si="4"/>
        <v>-27.562218262493882</v>
      </c>
      <c r="M41">
        <f t="shared" si="5"/>
        <v>85.056099058403262</v>
      </c>
    </row>
    <row r="42" spans="1:13" x14ac:dyDescent="0.35">
      <c r="A42" s="3"/>
      <c r="B42" s="2">
        <v>0.38098379629629631</v>
      </c>
      <c r="C42">
        <v>79.400000000000006</v>
      </c>
      <c r="D42">
        <v>22</v>
      </c>
      <c r="E42">
        <f t="shared" si="2"/>
        <v>0.28376844494892167</v>
      </c>
      <c r="G42" t="s">
        <v>42</v>
      </c>
      <c r="H42">
        <v>1027</v>
      </c>
      <c r="I42">
        <f t="shared" si="3"/>
        <v>1.0269999999999999</v>
      </c>
      <c r="J42">
        <f t="shared" si="0"/>
        <v>1.1913199999999999E-2</v>
      </c>
      <c r="K42">
        <f t="shared" si="1"/>
        <v>2.9263571604028488E+18</v>
      </c>
      <c r="L42">
        <f t="shared" si="4"/>
        <v>-27.577737254035707</v>
      </c>
      <c r="M42">
        <f t="shared" si="5"/>
        <v>85.040580066861438</v>
      </c>
    </row>
    <row r="43" spans="1:13" x14ac:dyDescent="0.35">
      <c r="A43" s="3"/>
      <c r="B43" s="2">
        <v>0.38099537037037035</v>
      </c>
      <c r="C43">
        <v>79.400000000000006</v>
      </c>
      <c r="D43">
        <v>22</v>
      </c>
      <c r="E43">
        <f t="shared" si="2"/>
        <v>0.28376844494892167</v>
      </c>
      <c r="G43" t="s">
        <v>43</v>
      </c>
      <c r="H43">
        <v>1020</v>
      </c>
      <c r="I43">
        <f t="shared" si="3"/>
        <v>1.02</v>
      </c>
      <c r="J43">
        <f t="shared" si="0"/>
        <v>1.1831999999999999E-2</v>
      </c>
      <c r="K43">
        <f t="shared" si="1"/>
        <v>2.906411201179071E+18</v>
      </c>
      <c r="L43">
        <f t="shared" si="4"/>
        <v>-27.591415861336188</v>
      </c>
      <c r="M43">
        <f t="shared" si="5"/>
        <v>85.02690145956096</v>
      </c>
    </row>
    <row r="44" spans="1:13" x14ac:dyDescent="0.35">
      <c r="A44" s="3"/>
      <c r="B44" s="2">
        <v>0.38100694444444444</v>
      </c>
      <c r="C44">
        <v>79</v>
      </c>
      <c r="D44">
        <v>22</v>
      </c>
      <c r="E44">
        <f t="shared" si="2"/>
        <v>0.28409090909090912</v>
      </c>
      <c r="G44" t="s">
        <v>44</v>
      </c>
      <c r="H44">
        <v>1013</v>
      </c>
      <c r="I44">
        <f t="shared" si="3"/>
        <v>1.0129999999999999</v>
      </c>
      <c r="J44">
        <f t="shared" si="0"/>
        <v>1.1750799999999999E-2</v>
      </c>
      <c r="K44">
        <f t="shared" si="1"/>
        <v>2.8864652419552932E+18</v>
      </c>
      <c r="L44">
        <f t="shared" si="4"/>
        <v>-27.605188665395456</v>
      </c>
      <c r="M44">
        <f t="shared" si="5"/>
        <v>85.013128655501689</v>
      </c>
    </row>
    <row r="45" spans="1:13" x14ac:dyDescent="0.35">
      <c r="A45" s="3"/>
      <c r="B45" s="2">
        <v>0.38101851851851848</v>
      </c>
      <c r="C45">
        <v>79</v>
      </c>
      <c r="D45">
        <v>22</v>
      </c>
      <c r="E45">
        <f t="shared" si="2"/>
        <v>0.28409090909090912</v>
      </c>
      <c r="G45" t="s">
        <v>45</v>
      </c>
      <c r="H45">
        <v>1006</v>
      </c>
      <c r="I45">
        <f t="shared" si="3"/>
        <v>1.006</v>
      </c>
      <c r="J45">
        <f t="shared" si="0"/>
        <v>1.16696E-2</v>
      </c>
      <c r="K45">
        <f t="shared" si="1"/>
        <v>2.8665192827315154E+18</v>
      </c>
      <c r="L45">
        <f t="shared" si="4"/>
        <v>-27.619056972573453</v>
      </c>
      <c r="M45">
        <f t="shared" si="5"/>
        <v>84.999260348323688</v>
      </c>
    </row>
    <row r="46" spans="1:13" x14ac:dyDescent="0.35">
      <c r="A46" s="3"/>
      <c r="B46" s="2">
        <v>0.38103009259259263</v>
      </c>
      <c r="C46">
        <v>79</v>
      </c>
      <c r="D46">
        <v>22</v>
      </c>
      <c r="E46">
        <f t="shared" si="2"/>
        <v>0.28409090909090912</v>
      </c>
      <c r="G46" t="s">
        <v>46</v>
      </c>
      <c r="H46">
        <v>1000</v>
      </c>
      <c r="I46">
        <f t="shared" si="3"/>
        <v>1</v>
      </c>
      <c r="J46">
        <f t="shared" si="0"/>
        <v>1.1599999999999999E-2</v>
      </c>
      <c r="K46">
        <f t="shared" si="1"/>
        <v>2.8494227462539914E+18</v>
      </c>
      <c r="L46">
        <f t="shared" si="4"/>
        <v>-27.631021115928547</v>
      </c>
      <c r="M46">
        <f t="shared" si="5"/>
        <v>84.987296204968601</v>
      </c>
    </row>
    <row r="47" spans="1:13" x14ac:dyDescent="0.35">
      <c r="A47" s="3"/>
      <c r="B47" s="2">
        <v>0.38104166666666667</v>
      </c>
      <c r="C47">
        <v>78.5</v>
      </c>
      <c r="D47">
        <v>22</v>
      </c>
      <c r="E47">
        <f t="shared" si="2"/>
        <v>0.28449502133712662</v>
      </c>
      <c r="G47" t="s">
        <v>47</v>
      </c>
      <c r="H47">
        <v>992</v>
      </c>
      <c r="I47">
        <f t="shared" si="3"/>
        <v>0.99199999999999999</v>
      </c>
      <c r="J47">
        <f t="shared" si="0"/>
        <v>1.15072E-2</v>
      </c>
      <c r="K47">
        <f t="shared" si="1"/>
        <v>2.8266273642839598E+18</v>
      </c>
      <c r="L47">
        <f t="shared" si="4"/>
        <v>-27.647085459323076</v>
      </c>
      <c r="M47">
        <f t="shared" si="5"/>
        <v>84.971231861574068</v>
      </c>
    </row>
    <row r="48" spans="1:13" x14ac:dyDescent="0.35">
      <c r="A48" s="3"/>
      <c r="B48" s="2">
        <v>0.38105324074074076</v>
      </c>
      <c r="C48">
        <v>78.5</v>
      </c>
      <c r="D48">
        <v>22</v>
      </c>
      <c r="E48">
        <f t="shared" si="2"/>
        <v>0.28449502133712662</v>
      </c>
      <c r="G48" t="s">
        <v>48</v>
      </c>
      <c r="H48">
        <v>986</v>
      </c>
      <c r="I48">
        <f t="shared" si="3"/>
        <v>0.98599999999999999</v>
      </c>
      <c r="J48">
        <f t="shared" si="0"/>
        <v>1.1437599999999999E-2</v>
      </c>
      <c r="K48">
        <f t="shared" si="1"/>
        <v>2.8095308278064353E+18</v>
      </c>
      <c r="L48">
        <f t="shared" si="4"/>
        <v>-27.65921896468755</v>
      </c>
      <c r="M48">
        <f t="shared" si="5"/>
        <v>84.959098356209594</v>
      </c>
    </row>
    <row r="49" spans="1:13" x14ac:dyDescent="0.35">
      <c r="A49" s="3"/>
      <c r="B49" s="2">
        <v>0.3810648148148148</v>
      </c>
      <c r="C49">
        <v>78.5</v>
      </c>
      <c r="D49">
        <v>22</v>
      </c>
      <c r="E49">
        <f t="shared" si="2"/>
        <v>0.28449502133712662</v>
      </c>
      <c r="G49" t="s">
        <v>49</v>
      </c>
      <c r="H49">
        <v>980</v>
      </c>
      <c r="I49">
        <f t="shared" si="3"/>
        <v>0.98</v>
      </c>
      <c r="J49">
        <f t="shared" si="0"/>
        <v>1.1368E-2</v>
      </c>
      <c r="K49">
        <f t="shared" si="1"/>
        <v>2.7924342913289114E+18</v>
      </c>
      <c r="L49">
        <f t="shared" si="4"/>
        <v>-27.671426530563586</v>
      </c>
      <c r="M49">
        <f t="shared" si="5"/>
        <v>84.946890790333555</v>
      </c>
    </row>
    <row r="50" spans="1:13" x14ac:dyDescent="0.35">
      <c r="A50" s="3"/>
      <c r="B50" s="2">
        <v>0.3810763888888889</v>
      </c>
      <c r="C50">
        <v>78</v>
      </c>
      <c r="D50">
        <v>22</v>
      </c>
      <c r="E50">
        <f t="shared" si="2"/>
        <v>0.28490028490028491</v>
      </c>
      <c r="G50" t="s">
        <v>50</v>
      </c>
      <c r="H50">
        <v>973</v>
      </c>
      <c r="I50">
        <f t="shared" si="3"/>
        <v>0.97299999999999998</v>
      </c>
      <c r="J50">
        <f t="shared" si="0"/>
        <v>1.12868E-2</v>
      </c>
      <c r="K50">
        <f t="shared" si="1"/>
        <v>2.7724883321051336E+18</v>
      </c>
      <c r="L50">
        <f t="shared" si="4"/>
        <v>-27.685763509520811</v>
      </c>
      <c r="M50">
        <f t="shared" si="5"/>
        <v>84.932553811376337</v>
      </c>
    </row>
    <row r="51" spans="1:13" x14ac:dyDescent="0.35">
      <c r="A51" s="3"/>
      <c r="B51" s="2">
        <v>0.38108796296296293</v>
      </c>
      <c r="C51">
        <v>78</v>
      </c>
      <c r="D51">
        <v>22</v>
      </c>
      <c r="E51">
        <f t="shared" si="2"/>
        <v>0.28490028490028491</v>
      </c>
      <c r="G51" t="s">
        <v>51</v>
      </c>
      <c r="H51">
        <v>966</v>
      </c>
      <c r="I51">
        <f t="shared" si="3"/>
        <v>0.96599999999999997</v>
      </c>
      <c r="J51">
        <f t="shared" si="0"/>
        <v>1.12056E-2</v>
      </c>
      <c r="K51">
        <f t="shared" si="1"/>
        <v>2.7525423728813558E+18</v>
      </c>
      <c r="L51">
        <f t="shared" si="4"/>
        <v>-27.700204005467786</v>
      </c>
      <c r="M51">
        <f t="shared" si="5"/>
        <v>84.918113315429366</v>
      </c>
    </row>
    <row r="52" spans="1:13" x14ac:dyDescent="0.35">
      <c r="A52" s="3"/>
      <c r="B52" s="2">
        <v>0.38109953703703708</v>
      </c>
      <c r="C52">
        <v>78</v>
      </c>
      <c r="D52">
        <v>22</v>
      </c>
      <c r="E52">
        <f t="shared" si="2"/>
        <v>0.28490028490028491</v>
      </c>
      <c r="G52" t="s">
        <v>52</v>
      </c>
      <c r="H52">
        <v>960</v>
      </c>
      <c r="I52">
        <f t="shared" si="3"/>
        <v>0.96</v>
      </c>
      <c r="J52">
        <f t="shared" si="0"/>
        <v>1.1136E-2</v>
      </c>
      <c r="K52">
        <f t="shared" si="1"/>
        <v>2.7354458364038318E+18</v>
      </c>
      <c r="L52">
        <f t="shared" si="4"/>
        <v>-27.712665104969059</v>
      </c>
      <c r="M52">
        <f t="shared" si="5"/>
        <v>84.905652215928086</v>
      </c>
    </row>
    <row r="53" spans="1:13" x14ac:dyDescent="0.35">
      <c r="A53" s="3"/>
      <c r="B53" s="2">
        <v>0.38111111111111112</v>
      </c>
      <c r="C53">
        <v>78</v>
      </c>
      <c r="D53">
        <v>22</v>
      </c>
      <c r="E53">
        <f t="shared" si="2"/>
        <v>0.28490028490028491</v>
      </c>
      <c r="G53" t="s">
        <v>53</v>
      </c>
      <c r="H53">
        <v>953</v>
      </c>
      <c r="I53">
        <f t="shared" si="3"/>
        <v>0.95299999999999996</v>
      </c>
      <c r="J53">
        <f t="shared" si="0"/>
        <v>1.1054799999999998E-2</v>
      </c>
      <c r="K53">
        <f t="shared" si="1"/>
        <v>2.7154998771800535E+18</v>
      </c>
      <c r="L53">
        <f t="shared" si="4"/>
        <v>-27.727301866584419</v>
      </c>
      <c r="M53">
        <f t="shared" si="5"/>
        <v>84.891015454312722</v>
      </c>
    </row>
    <row r="54" spans="1:13" x14ac:dyDescent="0.35">
      <c r="A54" s="3"/>
      <c r="B54" s="2">
        <v>0.38112268518518522</v>
      </c>
      <c r="C54">
        <v>77.599999999999994</v>
      </c>
      <c r="D54">
        <v>21.9</v>
      </c>
      <c r="E54">
        <f t="shared" si="2"/>
        <v>0.2852253280091272</v>
      </c>
      <c r="G54" t="s">
        <v>54</v>
      </c>
      <c r="H54">
        <v>947</v>
      </c>
      <c r="I54">
        <f t="shared" si="3"/>
        <v>0.94699999999999995</v>
      </c>
      <c r="J54">
        <f t="shared" si="0"/>
        <v>1.0985199999999999E-2</v>
      </c>
      <c r="K54">
        <f t="shared" si="1"/>
        <v>2.6993183638767252E+18</v>
      </c>
      <c r="L54">
        <f t="shared" si="4"/>
        <v>-27.739933487520666</v>
      </c>
      <c r="M54">
        <f t="shared" si="5"/>
        <v>84.879061914413654</v>
      </c>
    </row>
    <row r="55" spans="1:13" x14ac:dyDescent="0.35">
      <c r="A55" s="3"/>
      <c r="B55" s="2">
        <v>0.38113425925925926</v>
      </c>
      <c r="C55">
        <v>77.599999999999994</v>
      </c>
      <c r="D55">
        <v>21.9</v>
      </c>
      <c r="E55">
        <f t="shared" si="2"/>
        <v>0.2852253280091272</v>
      </c>
      <c r="G55" t="s">
        <v>55</v>
      </c>
      <c r="H55">
        <v>941</v>
      </c>
      <c r="I55">
        <f t="shared" si="3"/>
        <v>0.94099999999999995</v>
      </c>
      <c r="J55">
        <f t="shared" si="0"/>
        <v>1.0915599999999998E-2</v>
      </c>
      <c r="K55">
        <f t="shared" si="1"/>
        <v>2.6822160299978865E+18</v>
      </c>
      <c r="L55">
        <f t="shared" si="4"/>
        <v>-27.752645394722062</v>
      </c>
      <c r="M55">
        <f t="shared" si="5"/>
        <v>84.866350007212262</v>
      </c>
    </row>
    <row r="56" spans="1:13" x14ac:dyDescent="0.35">
      <c r="A56" s="3"/>
      <c r="B56" s="2">
        <v>0.38114583333333335</v>
      </c>
      <c r="C56">
        <v>77.599999999999994</v>
      </c>
      <c r="D56">
        <v>21.9</v>
      </c>
      <c r="E56">
        <f t="shared" si="2"/>
        <v>0.2852253280091272</v>
      </c>
      <c r="G56" t="s">
        <v>56</v>
      </c>
      <c r="H56">
        <v>935</v>
      </c>
      <c r="I56">
        <f t="shared" si="3"/>
        <v>0.93500000000000005</v>
      </c>
      <c r="J56">
        <f t="shared" si="0"/>
        <v>1.0846E-2</v>
      </c>
      <c r="K56">
        <f t="shared" si="1"/>
        <v>2.6651136961190482E+18</v>
      </c>
      <c r="L56">
        <f t="shared" si="4"/>
        <v>-27.76543861531545</v>
      </c>
      <c r="M56">
        <f t="shared" si="5"/>
        <v>84.853556786618881</v>
      </c>
    </row>
    <row r="57" spans="1:13" x14ac:dyDescent="0.35">
      <c r="A57" s="3"/>
      <c r="B57" s="2">
        <v>0.38115740740740739</v>
      </c>
      <c r="C57">
        <v>77.2</v>
      </c>
      <c r="D57">
        <v>21.9</v>
      </c>
      <c r="E57">
        <f t="shared" si="2"/>
        <v>0.28555111364934327</v>
      </c>
      <c r="G57" t="s">
        <v>57</v>
      </c>
      <c r="H57">
        <v>929</v>
      </c>
      <c r="I57">
        <f t="shared" si="3"/>
        <v>0.92900000000000005</v>
      </c>
      <c r="J57">
        <f t="shared" si="0"/>
        <v>1.07764E-2</v>
      </c>
      <c r="K57">
        <f t="shared" si="1"/>
        <v>2.6480113622402094E+18</v>
      </c>
      <c r="L57">
        <f t="shared" si="4"/>
        <v>-27.778314196265146</v>
      </c>
      <c r="M57">
        <f t="shared" si="5"/>
        <v>84.840681205669185</v>
      </c>
    </row>
    <row r="58" spans="1:13" x14ac:dyDescent="0.35">
      <c r="A58" s="3"/>
      <c r="B58" s="2">
        <v>0.38116898148148143</v>
      </c>
      <c r="C58">
        <v>77.2</v>
      </c>
      <c r="D58">
        <v>21.9</v>
      </c>
      <c r="E58">
        <f t="shared" si="2"/>
        <v>0.28555111364934327</v>
      </c>
      <c r="G58" t="s">
        <v>58</v>
      </c>
      <c r="H58">
        <v>923</v>
      </c>
      <c r="I58">
        <f t="shared" si="3"/>
        <v>0.92300000000000004</v>
      </c>
      <c r="J58">
        <f t="shared" si="0"/>
        <v>1.0706800000000001E-2</v>
      </c>
      <c r="K58">
        <f t="shared" si="1"/>
        <v>2.6309090283613706E+18</v>
      </c>
      <c r="L58">
        <f t="shared" si="4"/>
        <v>-27.791273204887119</v>
      </c>
      <c r="M58">
        <f t="shared" si="5"/>
        <v>84.827722197047208</v>
      </c>
    </row>
    <row r="59" spans="1:13" x14ac:dyDescent="0.35">
      <c r="A59" s="3"/>
      <c r="B59" s="2">
        <v>0.38118055555555558</v>
      </c>
      <c r="C59">
        <v>77.2</v>
      </c>
      <c r="D59">
        <v>21.9</v>
      </c>
      <c r="E59">
        <f t="shared" si="2"/>
        <v>0.28555111364934327</v>
      </c>
      <c r="G59" t="s">
        <v>59</v>
      </c>
      <c r="H59">
        <v>918</v>
      </c>
      <c r="I59">
        <f t="shared" si="3"/>
        <v>0.91800000000000004</v>
      </c>
      <c r="J59">
        <f t="shared" si="0"/>
        <v>1.06488E-2</v>
      </c>
      <c r="K59">
        <f t="shared" si="1"/>
        <v>2.616657083462338E+18</v>
      </c>
      <c r="L59">
        <f t="shared" si="4"/>
        <v>-27.802136892651841</v>
      </c>
      <c r="M59">
        <f t="shared" si="5"/>
        <v>84.816858509282483</v>
      </c>
    </row>
    <row r="60" spans="1:13" x14ac:dyDescent="0.35">
      <c r="A60" s="3"/>
      <c r="B60" s="2">
        <v>0.38119212962962962</v>
      </c>
      <c r="C60">
        <v>76.8</v>
      </c>
      <c r="D60">
        <v>21.9</v>
      </c>
      <c r="E60">
        <f t="shared" si="2"/>
        <v>0.28587764436821039</v>
      </c>
      <c r="G60" t="s">
        <v>60</v>
      </c>
      <c r="H60">
        <v>912</v>
      </c>
      <c r="I60">
        <f t="shared" si="3"/>
        <v>0.91200000000000003</v>
      </c>
      <c r="J60">
        <f t="shared" si="0"/>
        <v>1.05792E-2</v>
      </c>
      <c r="K60">
        <f t="shared" si="1"/>
        <v>2.5995547495834993E+18</v>
      </c>
      <c r="L60">
        <f t="shared" si="4"/>
        <v>-27.815251693744159</v>
      </c>
      <c r="M60">
        <f t="shared" si="5"/>
        <v>84.803743708190169</v>
      </c>
    </row>
    <row r="61" spans="1:13" x14ac:dyDescent="0.35">
      <c r="A61" s="3"/>
      <c r="B61" s="2">
        <v>0.38120370370370371</v>
      </c>
      <c r="C61">
        <v>76.8</v>
      </c>
      <c r="D61">
        <v>21.9</v>
      </c>
      <c r="E61">
        <f t="shared" si="2"/>
        <v>0.28587764436821039</v>
      </c>
      <c r="G61" t="s">
        <v>61</v>
      </c>
      <c r="H61">
        <v>906</v>
      </c>
      <c r="I61">
        <f t="shared" si="3"/>
        <v>0.90600000000000003</v>
      </c>
      <c r="J61">
        <f t="shared" si="0"/>
        <v>1.0509599999999999E-2</v>
      </c>
      <c r="K61">
        <f t="shared" si="1"/>
        <v>2.5824524157046605E+18</v>
      </c>
      <c r="L61">
        <f t="shared" si="4"/>
        <v>-27.828453061806865</v>
      </c>
      <c r="M61">
        <f t="shared" si="5"/>
        <v>84.790542340127459</v>
      </c>
    </row>
    <row r="62" spans="1:13" x14ac:dyDescent="0.35">
      <c r="A62" s="3"/>
      <c r="B62" s="2">
        <v>0.38121527777777775</v>
      </c>
      <c r="C62">
        <v>76.8</v>
      </c>
      <c r="D62">
        <v>21.9</v>
      </c>
      <c r="E62">
        <f t="shared" si="2"/>
        <v>0.28587764436821039</v>
      </c>
      <c r="G62" t="s">
        <v>62</v>
      </c>
      <c r="H62">
        <v>901</v>
      </c>
      <c r="I62">
        <f t="shared" si="3"/>
        <v>0.90100000000000002</v>
      </c>
      <c r="J62">
        <f t="shared" si="0"/>
        <v>1.04516E-2</v>
      </c>
      <c r="K62">
        <f t="shared" si="1"/>
        <v>2.5682004708056284E+18</v>
      </c>
      <c r="L62">
        <f t="shared" si="4"/>
        <v>-27.839521158676146</v>
      </c>
      <c r="M62">
        <f t="shared" si="5"/>
        <v>84.779474243258178</v>
      </c>
    </row>
    <row r="63" spans="1:13" x14ac:dyDescent="0.35">
      <c r="A63" s="3"/>
      <c r="B63" s="2">
        <v>0.38122685185185184</v>
      </c>
      <c r="C63">
        <v>76.400000000000006</v>
      </c>
      <c r="D63">
        <v>21.9</v>
      </c>
      <c r="E63">
        <f t="shared" si="2"/>
        <v>0.28620492272467091</v>
      </c>
      <c r="G63" t="s">
        <v>63</v>
      </c>
      <c r="H63">
        <v>896</v>
      </c>
      <c r="I63">
        <f t="shared" si="3"/>
        <v>0.89600000000000002</v>
      </c>
      <c r="J63">
        <f t="shared" si="0"/>
        <v>1.0393599999999999E-2</v>
      </c>
      <c r="K63">
        <f t="shared" si="1"/>
        <v>2.5539485259065958E+18</v>
      </c>
      <c r="L63">
        <f t="shared" si="4"/>
        <v>-27.850650847942962</v>
      </c>
      <c r="M63">
        <f t="shared" si="5"/>
        <v>84.768344553991369</v>
      </c>
    </row>
    <row r="64" spans="1:13" x14ac:dyDescent="0.35">
      <c r="A64" s="3"/>
      <c r="B64" s="2">
        <v>0.38123842592592588</v>
      </c>
      <c r="C64">
        <v>76.400000000000006</v>
      </c>
      <c r="D64">
        <v>21.9</v>
      </c>
      <c r="E64">
        <f t="shared" si="2"/>
        <v>0.28620492272467091</v>
      </c>
      <c r="G64" t="s">
        <v>64</v>
      </c>
      <c r="H64">
        <v>890</v>
      </c>
      <c r="I64">
        <f t="shared" si="3"/>
        <v>0.89</v>
      </c>
      <c r="J64">
        <f t="shared" si="0"/>
        <v>1.0324E-2</v>
      </c>
      <c r="K64">
        <f t="shared" si="1"/>
        <v>2.5368461920277571E+18</v>
      </c>
      <c r="L64">
        <f t="shared" si="4"/>
        <v>-27.864088748440452</v>
      </c>
      <c r="M64">
        <f t="shared" si="5"/>
        <v>84.754906653493876</v>
      </c>
    </row>
    <row r="65" spans="1:13" x14ac:dyDescent="0.35">
      <c r="A65" s="3"/>
      <c r="B65" s="2">
        <v>0.38125000000000003</v>
      </c>
      <c r="C65">
        <v>76.400000000000006</v>
      </c>
      <c r="D65">
        <v>21.9</v>
      </c>
      <c r="E65">
        <f t="shared" si="2"/>
        <v>0.28620492272467091</v>
      </c>
      <c r="G65" t="s">
        <v>65</v>
      </c>
      <c r="H65">
        <v>886</v>
      </c>
      <c r="I65">
        <f t="shared" si="3"/>
        <v>0.88600000000000001</v>
      </c>
      <c r="J65">
        <f t="shared" si="0"/>
        <v>1.02776E-2</v>
      </c>
      <c r="K65">
        <f t="shared" si="1"/>
        <v>2.5254446361085312E+18</v>
      </c>
      <c r="L65">
        <f t="shared" si="4"/>
        <v>-27.873097772682659</v>
      </c>
      <c r="M65">
        <f t="shared" si="5"/>
        <v>84.745897629251672</v>
      </c>
    </row>
    <row r="66" spans="1:13" x14ac:dyDescent="0.35">
      <c r="A66" s="3"/>
      <c r="B66" s="2">
        <v>0.38126157407407407</v>
      </c>
      <c r="C66">
        <v>76</v>
      </c>
      <c r="D66">
        <v>21.9</v>
      </c>
      <c r="E66">
        <f t="shared" si="2"/>
        <v>0.28653295128939826</v>
      </c>
      <c r="G66" t="s">
        <v>66</v>
      </c>
      <c r="H66">
        <v>881</v>
      </c>
      <c r="I66">
        <f t="shared" si="3"/>
        <v>0.88100000000000001</v>
      </c>
      <c r="J66">
        <f t="shared" ref="J66:J129" si="6">$Q$4*I66*10^(-6)</f>
        <v>1.0219600000000001E-2</v>
      </c>
      <c r="K66">
        <f t="shared" ref="K66:K129" si="7">J66/($Q$7*(D66+273))</f>
        <v>2.5111926912094991E+18</v>
      </c>
      <c r="L66">
        <f t="shared" si="4"/>
        <v>-27.884416422020465</v>
      </c>
      <c r="M66">
        <f t="shared" si="5"/>
        <v>84.734578979913863</v>
      </c>
    </row>
    <row r="67" spans="1:13" x14ac:dyDescent="0.35">
      <c r="A67" s="3"/>
      <c r="B67" s="2">
        <v>0.38127314814814817</v>
      </c>
      <c r="C67">
        <v>76</v>
      </c>
      <c r="D67">
        <v>21.9</v>
      </c>
      <c r="E67">
        <f t="shared" ref="E67:E130" si="8">100/(C67+273)</f>
        <v>0.28653295128939826</v>
      </c>
      <c r="G67" t="s">
        <v>67</v>
      </c>
      <c r="H67">
        <v>876</v>
      </c>
      <c r="I67">
        <f t="shared" ref="I67:I130" si="9">H67/1000</f>
        <v>0.876</v>
      </c>
      <c r="J67">
        <f t="shared" si="6"/>
        <v>1.01616E-2</v>
      </c>
      <c r="K67">
        <f t="shared" si="7"/>
        <v>2.4969407463104666E+18</v>
      </c>
      <c r="L67">
        <f t="shared" ref="L67:L130" si="10">2*LN(I67*10^(-6))</f>
        <v>-27.895799492020039</v>
      </c>
      <c r="M67">
        <f t="shared" ref="M67:M130" si="11">2*LN(K67)</f>
        <v>84.723195909914281</v>
      </c>
    </row>
    <row r="68" spans="1:13" x14ac:dyDescent="0.35">
      <c r="A68" s="3"/>
      <c r="B68" s="2">
        <v>0.38128472222222221</v>
      </c>
      <c r="C68">
        <v>76</v>
      </c>
      <c r="D68">
        <v>21.9</v>
      </c>
      <c r="E68">
        <f t="shared" si="8"/>
        <v>0.28653295128939826</v>
      </c>
      <c r="G68" t="s">
        <v>68</v>
      </c>
      <c r="H68">
        <v>871</v>
      </c>
      <c r="I68">
        <f t="shared" si="9"/>
        <v>0.871</v>
      </c>
      <c r="J68">
        <f t="shared" si="6"/>
        <v>1.0103599999999999E-2</v>
      </c>
      <c r="K68">
        <f t="shared" si="7"/>
        <v>2.482688801411434E+18</v>
      </c>
      <c r="L68">
        <f t="shared" si="10"/>
        <v>-27.907247720187815</v>
      </c>
      <c r="M68">
        <f t="shared" si="11"/>
        <v>84.711747681746516</v>
      </c>
    </row>
    <row r="69" spans="1:13" x14ac:dyDescent="0.35">
      <c r="A69" s="3"/>
      <c r="B69" s="2">
        <v>0.3812962962962963</v>
      </c>
      <c r="C69">
        <v>76</v>
      </c>
      <c r="D69">
        <v>21.9</v>
      </c>
      <c r="E69">
        <f t="shared" si="8"/>
        <v>0.28653295128939826</v>
      </c>
      <c r="G69" t="s">
        <v>69</v>
      </c>
      <c r="H69">
        <v>866</v>
      </c>
      <c r="I69">
        <f t="shared" si="9"/>
        <v>0.86599999999999999</v>
      </c>
      <c r="J69">
        <f t="shared" si="6"/>
        <v>1.00456E-2</v>
      </c>
      <c r="K69">
        <f t="shared" si="7"/>
        <v>2.4684368565124019E+18</v>
      </c>
      <c r="L69">
        <f t="shared" si="10"/>
        <v>-27.918761856767951</v>
      </c>
      <c r="M69">
        <f t="shared" si="11"/>
        <v>84.70023354516637</v>
      </c>
    </row>
    <row r="70" spans="1:13" x14ac:dyDescent="0.35">
      <c r="A70" s="3"/>
      <c r="B70" s="2">
        <v>0.38130787037037034</v>
      </c>
      <c r="C70">
        <v>75.599999999999994</v>
      </c>
      <c r="D70">
        <v>22</v>
      </c>
      <c r="E70">
        <f t="shared" si="8"/>
        <v>0.28686173264486514</v>
      </c>
      <c r="G70" t="s">
        <v>70</v>
      </c>
      <c r="H70">
        <v>862</v>
      </c>
      <c r="I70">
        <f t="shared" si="9"/>
        <v>0.86199999999999999</v>
      </c>
      <c r="J70">
        <f t="shared" si="6"/>
        <v>9.9991999999999998E-3</v>
      </c>
      <c r="K70">
        <f t="shared" si="7"/>
        <v>2.4562024072709407E+18</v>
      </c>
      <c r="L70">
        <f t="shared" si="10"/>
        <v>-27.928021132565437</v>
      </c>
      <c r="M70">
        <f t="shared" si="11"/>
        <v>84.690296188331715</v>
      </c>
    </row>
    <row r="71" spans="1:13" x14ac:dyDescent="0.35">
      <c r="A71" s="3"/>
      <c r="B71" s="2">
        <v>0.38131944444444449</v>
      </c>
      <c r="C71">
        <v>75.599999999999994</v>
      </c>
      <c r="D71">
        <v>22</v>
      </c>
      <c r="E71">
        <f t="shared" si="8"/>
        <v>0.28686173264486514</v>
      </c>
      <c r="G71" t="s">
        <v>71</v>
      </c>
      <c r="H71">
        <v>857</v>
      </c>
      <c r="I71">
        <f t="shared" si="9"/>
        <v>0.85699999999999998</v>
      </c>
      <c r="J71">
        <f t="shared" si="6"/>
        <v>9.941199999999999E-3</v>
      </c>
      <c r="K71">
        <f t="shared" si="7"/>
        <v>2.4419552935396705E+18</v>
      </c>
      <c r="L71">
        <f t="shared" si="10"/>
        <v>-27.939655836697263</v>
      </c>
      <c r="M71">
        <f t="shared" si="11"/>
        <v>84.678661484199878</v>
      </c>
    </row>
    <row r="72" spans="1:13" x14ac:dyDescent="0.35">
      <c r="A72" s="3"/>
      <c r="B72" s="2">
        <v>0.38133101851851853</v>
      </c>
      <c r="C72">
        <v>75.599999999999994</v>
      </c>
      <c r="D72">
        <v>22</v>
      </c>
      <c r="E72">
        <f t="shared" si="8"/>
        <v>0.28686173264486514</v>
      </c>
      <c r="G72" t="s">
        <v>72</v>
      </c>
      <c r="H72">
        <v>852</v>
      </c>
      <c r="I72">
        <f t="shared" si="9"/>
        <v>0.85199999999999998</v>
      </c>
      <c r="J72">
        <f t="shared" si="6"/>
        <v>9.8831999999999982E-3</v>
      </c>
      <c r="K72">
        <f t="shared" si="7"/>
        <v>2.4277081798084004E+18</v>
      </c>
      <c r="L72">
        <f t="shared" si="10"/>
        <v>-27.951358620234192</v>
      </c>
      <c r="M72">
        <f t="shared" si="11"/>
        <v>84.66695870066296</v>
      </c>
    </row>
    <row r="73" spans="1:13" x14ac:dyDescent="0.35">
      <c r="A73" s="3"/>
      <c r="B73" s="2">
        <v>0.38134259259259262</v>
      </c>
      <c r="C73">
        <v>75.2</v>
      </c>
      <c r="D73">
        <v>22</v>
      </c>
      <c r="E73">
        <f t="shared" si="8"/>
        <v>0.28719126938541067</v>
      </c>
      <c r="G73" t="s">
        <v>73</v>
      </c>
      <c r="H73">
        <v>848</v>
      </c>
      <c r="I73">
        <f t="shared" si="9"/>
        <v>0.84799999999999998</v>
      </c>
      <c r="J73">
        <f t="shared" si="6"/>
        <v>9.836799999999998E-3</v>
      </c>
      <c r="K73">
        <f t="shared" si="7"/>
        <v>2.4163104888233841E+18</v>
      </c>
      <c r="L73">
        <f t="shared" si="10"/>
        <v>-27.960770402309016</v>
      </c>
      <c r="M73">
        <f t="shared" si="11"/>
        <v>84.657546918588125</v>
      </c>
    </row>
    <row r="74" spans="1:13" x14ac:dyDescent="0.35">
      <c r="A74" s="3"/>
      <c r="B74" s="2">
        <v>0.38135416666666666</v>
      </c>
      <c r="C74">
        <v>75.2</v>
      </c>
      <c r="D74">
        <v>21.9</v>
      </c>
      <c r="E74">
        <f t="shared" si="8"/>
        <v>0.28719126938541067</v>
      </c>
      <c r="G74" t="s">
        <v>74</v>
      </c>
      <c r="H74">
        <v>844</v>
      </c>
      <c r="I74">
        <f t="shared" si="9"/>
        <v>0.84399999999999997</v>
      </c>
      <c r="J74">
        <f t="shared" si="6"/>
        <v>9.7903999999999995E-3</v>
      </c>
      <c r="K74">
        <f t="shared" si="7"/>
        <v>2.4057282989566592E+18</v>
      </c>
      <c r="L74">
        <f t="shared" si="10"/>
        <v>-27.970226684700908</v>
      </c>
      <c r="M74">
        <f t="shared" si="11"/>
        <v>84.648768717233423</v>
      </c>
    </row>
    <row r="75" spans="1:13" x14ac:dyDescent="0.35">
      <c r="A75" s="3"/>
      <c r="B75" s="2">
        <v>0.38136574074074076</v>
      </c>
      <c r="C75">
        <v>75.2</v>
      </c>
      <c r="D75">
        <v>21.9</v>
      </c>
      <c r="E75">
        <f t="shared" si="8"/>
        <v>0.28719126938541067</v>
      </c>
      <c r="G75" t="s">
        <v>75</v>
      </c>
      <c r="H75">
        <v>840</v>
      </c>
      <c r="I75">
        <f t="shared" si="9"/>
        <v>0.84</v>
      </c>
      <c r="J75">
        <f t="shared" si="6"/>
        <v>9.7439999999999992E-3</v>
      </c>
      <c r="K75">
        <f t="shared" si="7"/>
        <v>2.3943267430374333E+18</v>
      </c>
      <c r="L75">
        <f t="shared" si="10"/>
        <v>-27.979727890218104</v>
      </c>
      <c r="M75">
        <f t="shared" si="11"/>
        <v>84.639267511716227</v>
      </c>
    </row>
    <row r="76" spans="1:13" x14ac:dyDescent="0.35">
      <c r="A76" s="3"/>
      <c r="B76" s="2">
        <v>0.38137731481481479</v>
      </c>
      <c r="C76">
        <v>74.900000000000006</v>
      </c>
      <c r="D76">
        <v>21.9</v>
      </c>
      <c r="E76">
        <f t="shared" si="8"/>
        <v>0.28743891922966369</v>
      </c>
      <c r="G76" t="s">
        <v>76</v>
      </c>
      <c r="H76">
        <v>835</v>
      </c>
      <c r="I76">
        <f t="shared" si="9"/>
        <v>0.83499999999999996</v>
      </c>
      <c r="J76">
        <f t="shared" si="6"/>
        <v>9.6860000000000002E-3</v>
      </c>
      <c r="K76">
        <f t="shared" si="7"/>
        <v>2.3800747981384013E+18</v>
      </c>
      <c r="L76">
        <f t="shared" si="10"/>
        <v>-27.991668224191113</v>
      </c>
      <c r="M76">
        <f t="shared" si="11"/>
        <v>84.627327177743211</v>
      </c>
    </row>
    <row r="77" spans="1:13" x14ac:dyDescent="0.35">
      <c r="A77" s="3"/>
      <c r="B77" s="2">
        <v>0.38138888888888883</v>
      </c>
      <c r="C77">
        <v>74.900000000000006</v>
      </c>
      <c r="D77">
        <v>22</v>
      </c>
      <c r="E77">
        <f t="shared" si="8"/>
        <v>0.28743891922966369</v>
      </c>
      <c r="G77" t="s">
        <v>77</v>
      </c>
      <c r="H77">
        <v>830</v>
      </c>
      <c r="I77">
        <f t="shared" si="9"/>
        <v>0.83</v>
      </c>
      <c r="J77">
        <f t="shared" si="6"/>
        <v>9.6279999999999994E-3</v>
      </c>
      <c r="K77">
        <f t="shared" si="7"/>
        <v>2.3650208793908127E+18</v>
      </c>
      <c r="L77">
        <f t="shared" si="10"/>
        <v>-28.003680272311534</v>
      </c>
      <c r="M77">
        <f t="shared" si="11"/>
        <v>84.614637048585607</v>
      </c>
    </row>
    <row r="78" spans="1:13" x14ac:dyDescent="0.35">
      <c r="A78" s="3"/>
      <c r="B78" s="2">
        <v>0.38140046296296298</v>
      </c>
      <c r="C78">
        <v>74.900000000000006</v>
      </c>
      <c r="D78">
        <v>22</v>
      </c>
      <c r="E78">
        <f t="shared" si="8"/>
        <v>0.28743891922966369</v>
      </c>
      <c r="G78" t="s">
        <v>78</v>
      </c>
      <c r="H78">
        <v>827</v>
      </c>
      <c r="I78">
        <f t="shared" si="9"/>
        <v>0.82699999999999996</v>
      </c>
      <c r="J78">
        <f t="shared" si="6"/>
        <v>9.5931999999999979E-3</v>
      </c>
      <c r="K78">
        <f t="shared" si="7"/>
        <v>2.3564726111520502E+18</v>
      </c>
      <c r="L78">
        <f t="shared" si="10"/>
        <v>-28.010922283845439</v>
      </c>
      <c r="M78">
        <f t="shared" si="11"/>
        <v>84.607395037051703</v>
      </c>
    </row>
    <row r="79" spans="1:13" x14ac:dyDescent="0.35">
      <c r="A79" s="3"/>
      <c r="B79" s="2">
        <v>0.38141203703703702</v>
      </c>
      <c r="C79">
        <v>74.5</v>
      </c>
      <c r="D79">
        <v>22</v>
      </c>
      <c r="E79">
        <f t="shared" si="8"/>
        <v>0.28776978417266186</v>
      </c>
      <c r="G79" t="s">
        <v>79</v>
      </c>
      <c r="H79">
        <v>823</v>
      </c>
      <c r="I79">
        <f t="shared" si="9"/>
        <v>0.82299999999999995</v>
      </c>
      <c r="J79">
        <f t="shared" si="6"/>
        <v>9.5467999999999994E-3</v>
      </c>
      <c r="K79">
        <f t="shared" si="7"/>
        <v>2.3450749201670349E+18</v>
      </c>
      <c r="L79">
        <f t="shared" si="10"/>
        <v>-28.020619272538681</v>
      </c>
      <c r="M79">
        <f t="shared" si="11"/>
        <v>84.597698048358467</v>
      </c>
    </row>
    <row r="80" spans="1:13" x14ac:dyDescent="0.35">
      <c r="A80" s="3"/>
      <c r="B80" s="2">
        <v>0.38142361111111112</v>
      </c>
      <c r="C80">
        <v>74.5</v>
      </c>
      <c r="D80">
        <v>22</v>
      </c>
      <c r="E80">
        <f t="shared" si="8"/>
        <v>0.28776978417266186</v>
      </c>
      <c r="G80" t="s">
        <v>80</v>
      </c>
      <c r="H80">
        <v>818</v>
      </c>
      <c r="I80">
        <f t="shared" si="9"/>
        <v>0.81799999999999995</v>
      </c>
      <c r="J80">
        <f t="shared" si="6"/>
        <v>9.4887999999999986E-3</v>
      </c>
      <c r="K80">
        <f t="shared" si="7"/>
        <v>2.3308278064357647E+18</v>
      </c>
      <c r="L80">
        <f t="shared" si="10"/>
        <v>-28.032807000687328</v>
      </c>
      <c r="M80">
        <f t="shared" si="11"/>
        <v>84.585510320209821</v>
      </c>
    </row>
    <row r="81" spans="1:13" x14ac:dyDescent="0.35">
      <c r="A81" s="3"/>
      <c r="B81" s="2">
        <v>0.38143518518518515</v>
      </c>
      <c r="C81">
        <v>74.5</v>
      </c>
      <c r="D81">
        <v>22</v>
      </c>
      <c r="E81">
        <f t="shared" si="8"/>
        <v>0.28776978417266186</v>
      </c>
      <c r="G81" t="s">
        <v>81</v>
      </c>
      <c r="H81">
        <v>814</v>
      </c>
      <c r="I81">
        <f t="shared" si="9"/>
        <v>0.81399999999999995</v>
      </c>
      <c r="J81">
        <f t="shared" si="6"/>
        <v>9.4423999999999984E-3</v>
      </c>
      <c r="K81">
        <f t="shared" si="7"/>
        <v>2.3194301154507484E+18</v>
      </c>
      <c r="L81">
        <f t="shared" si="10"/>
        <v>-28.042610941887741</v>
      </c>
      <c r="M81">
        <f t="shared" si="11"/>
        <v>84.575706379009404</v>
      </c>
    </row>
    <row r="82" spans="1:13" x14ac:dyDescent="0.35">
      <c r="A82" s="3"/>
      <c r="B82" s="2">
        <v>0.38144675925925925</v>
      </c>
      <c r="C82">
        <v>74.099999999999994</v>
      </c>
      <c r="D82">
        <v>22</v>
      </c>
      <c r="E82">
        <f t="shared" si="8"/>
        <v>0.28810141169691728</v>
      </c>
      <c r="G82" t="s">
        <v>82</v>
      </c>
      <c r="H82">
        <v>810</v>
      </c>
      <c r="I82">
        <f t="shared" si="9"/>
        <v>0.81</v>
      </c>
      <c r="J82">
        <f t="shared" si="6"/>
        <v>9.3959999999999998E-3</v>
      </c>
      <c r="K82">
        <f t="shared" si="7"/>
        <v>2.3080324244657331E+18</v>
      </c>
      <c r="L82">
        <f t="shared" si="10"/>
        <v>-28.052463178559854</v>
      </c>
      <c r="M82">
        <f t="shared" si="11"/>
        <v>84.565854142337287</v>
      </c>
    </row>
    <row r="83" spans="1:13" x14ac:dyDescent="0.35">
      <c r="A83" s="3"/>
      <c r="B83" s="2">
        <v>0.38145833333333329</v>
      </c>
      <c r="C83">
        <v>74.099999999999994</v>
      </c>
      <c r="D83">
        <v>22</v>
      </c>
      <c r="E83">
        <f t="shared" si="8"/>
        <v>0.28810141169691728</v>
      </c>
      <c r="G83" t="s">
        <v>83</v>
      </c>
      <c r="H83">
        <v>806</v>
      </c>
      <c r="I83">
        <f t="shared" si="9"/>
        <v>0.80600000000000005</v>
      </c>
      <c r="J83">
        <f t="shared" si="6"/>
        <v>9.3495999999999996E-3</v>
      </c>
      <c r="K83">
        <f t="shared" si="7"/>
        <v>2.2966347334807171E+18</v>
      </c>
      <c r="L83">
        <f t="shared" si="10"/>
        <v>-28.062364188879567</v>
      </c>
      <c r="M83">
        <f t="shared" si="11"/>
        <v>84.555953132017578</v>
      </c>
    </row>
    <row r="84" spans="1:13" x14ac:dyDescent="0.35">
      <c r="A84" s="3"/>
      <c r="B84" s="2">
        <v>0.38146990740740744</v>
      </c>
      <c r="C84">
        <v>74.099999999999994</v>
      </c>
      <c r="D84">
        <v>22</v>
      </c>
      <c r="E84">
        <f t="shared" si="8"/>
        <v>0.28810141169691728</v>
      </c>
      <c r="G84" t="s">
        <v>84</v>
      </c>
      <c r="H84">
        <v>802</v>
      </c>
      <c r="I84">
        <f t="shared" si="9"/>
        <v>0.80200000000000005</v>
      </c>
      <c r="J84">
        <f t="shared" si="6"/>
        <v>9.3032000000000011E-3</v>
      </c>
      <c r="K84">
        <f t="shared" si="7"/>
        <v>2.2852370424957012E+18</v>
      </c>
      <c r="L84">
        <f t="shared" si="10"/>
        <v>-28.072314458159795</v>
      </c>
      <c r="M84">
        <f t="shared" si="11"/>
        <v>84.546002862737353</v>
      </c>
    </row>
    <row r="85" spans="1:13" x14ac:dyDescent="0.35">
      <c r="A85" s="3"/>
      <c r="B85" s="2">
        <v>0.38148148148148148</v>
      </c>
      <c r="C85">
        <v>74.099999999999994</v>
      </c>
      <c r="D85">
        <v>22</v>
      </c>
      <c r="E85">
        <f t="shared" si="8"/>
        <v>0.28810141169691728</v>
      </c>
      <c r="G85" t="s">
        <v>85</v>
      </c>
      <c r="H85">
        <v>798</v>
      </c>
      <c r="I85">
        <f t="shared" si="9"/>
        <v>0.79800000000000004</v>
      </c>
      <c r="J85">
        <f t="shared" si="6"/>
        <v>9.2568000000000008E-3</v>
      </c>
      <c r="K85">
        <f t="shared" si="7"/>
        <v>2.2738393515106854E+18</v>
      </c>
      <c r="L85">
        <f t="shared" si="10"/>
        <v>-28.082314478993204</v>
      </c>
      <c r="M85">
        <f t="shared" si="11"/>
        <v>84.536002841903937</v>
      </c>
    </row>
    <row r="86" spans="1:13" x14ac:dyDescent="0.35">
      <c r="A86" s="3"/>
      <c r="B86" s="2">
        <v>0.38149305555555557</v>
      </c>
      <c r="C86">
        <v>73.7</v>
      </c>
      <c r="D86">
        <v>22</v>
      </c>
      <c r="E86">
        <f t="shared" si="8"/>
        <v>0.2884338044418806</v>
      </c>
      <c r="G86" t="s">
        <v>86</v>
      </c>
      <c r="H86">
        <v>794</v>
      </c>
      <c r="I86">
        <f t="shared" si="9"/>
        <v>0.79400000000000004</v>
      </c>
      <c r="J86">
        <f t="shared" si="6"/>
        <v>9.2103999999999988E-3</v>
      </c>
      <c r="K86">
        <f t="shared" si="7"/>
        <v>2.2624416605256689E+18</v>
      </c>
      <c r="L86">
        <f t="shared" si="10"/>
        <v>-28.092364751398552</v>
      </c>
      <c r="M86">
        <f t="shared" si="11"/>
        <v>84.5259525694986</v>
      </c>
    </row>
    <row r="87" spans="1:13" x14ac:dyDescent="0.35">
      <c r="A87" s="3"/>
      <c r="B87" s="2">
        <v>0.38150462962962961</v>
      </c>
      <c r="C87">
        <v>73.7</v>
      </c>
      <c r="D87">
        <v>22</v>
      </c>
      <c r="E87">
        <f t="shared" si="8"/>
        <v>0.2884338044418806</v>
      </c>
      <c r="G87" t="s">
        <v>87</v>
      </c>
      <c r="H87">
        <v>790</v>
      </c>
      <c r="I87">
        <f t="shared" si="9"/>
        <v>0.79</v>
      </c>
      <c r="J87">
        <f t="shared" si="6"/>
        <v>9.1640000000000003E-3</v>
      </c>
      <c r="K87">
        <f t="shared" si="7"/>
        <v>2.2510439695406533E+18</v>
      </c>
      <c r="L87">
        <f t="shared" si="10"/>
        <v>-28.10246578297069</v>
      </c>
      <c r="M87">
        <f t="shared" si="11"/>
        <v>84.515851537926466</v>
      </c>
    </row>
    <row r="88" spans="1:13" x14ac:dyDescent="0.35">
      <c r="A88" s="3"/>
      <c r="B88" s="2">
        <v>0.3815162037037037</v>
      </c>
      <c r="C88">
        <v>73.7</v>
      </c>
      <c r="D88">
        <v>22</v>
      </c>
      <c r="E88">
        <f t="shared" si="8"/>
        <v>0.2884338044418806</v>
      </c>
      <c r="G88" t="s">
        <v>88</v>
      </c>
      <c r="H88">
        <v>787</v>
      </c>
      <c r="I88">
        <f t="shared" si="9"/>
        <v>0.78700000000000003</v>
      </c>
      <c r="J88">
        <f t="shared" si="6"/>
        <v>9.1292000000000005E-3</v>
      </c>
      <c r="K88">
        <f t="shared" si="7"/>
        <v>2.2424957013018913E+18</v>
      </c>
      <c r="L88">
        <f t="shared" si="10"/>
        <v>-28.110075177058015</v>
      </c>
      <c r="M88">
        <f t="shared" si="11"/>
        <v>84.508242143839126</v>
      </c>
    </row>
    <row r="89" spans="1:13" x14ac:dyDescent="0.35">
      <c r="A89" s="3"/>
      <c r="B89" s="2">
        <v>0.38152777777777774</v>
      </c>
      <c r="C89">
        <v>73.3</v>
      </c>
      <c r="D89">
        <v>22</v>
      </c>
      <c r="E89">
        <f t="shared" si="8"/>
        <v>0.28876696505919724</v>
      </c>
      <c r="G89" t="s">
        <v>89</v>
      </c>
      <c r="H89">
        <v>784</v>
      </c>
      <c r="I89">
        <f t="shared" si="9"/>
        <v>0.78400000000000003</v>
      </c>
      <c r="J89">
        <f t="shared" si="6"/>
        <v>9.094399999999999E-3</v>
      </c>
      <c r="K89">
        <f t="shared" si="7"/>
        <v>2.2339474330631291E+18</v>
      </c>
      <c r="L89">
        <f t="shared" si="10"/>
        <v>-28.117713633192007</v>
      </c>
      <c r="M89">
        <f t="shared" si="11"/>
        <v>84.500603687705137</v>
      </c>
    </row>
    <row r="90" spans="1:13" x14ac:dyDescent="0.35">
      <c r="A90" s="3"/>
      <c r="B90" s="2">
        <v>0.38153935185185189</v>
      </c>
      <c r="C90">
        <v>73.3</v>
      </c>
      <c r="D90">
        <v>22</v>
      </c>
      <c r="E90">
        <f t="shared" si="8"/>
        <v>0.28876696505919724</v>
      </c>
      <c r="G90" t="s">
        <v>90</v>
      </c>
      <c r="H90">
        <v>779</v>
      </c>
      <c r="I90">
        <f t="shared" si="9"/>
        <v>0.77900000000000003</v>
      </c>
      <c r="J90">
        <f t="shared" si="6"/>
        <v>9.0364E-3</v>
      </c>
      <c r="K90">
        <f t="shared" si="7"/>
        <v>2.2197003193318592E+18</v>
      </c>
      <c r="L90">
        <f t="shared" si="10"/>
        <v>-28.130509582151326</v>
      </c>
      <c r="M90">
        <f t="shared" si="11"/>
        <v>84.487807738745815</v>
      </c>
    </row>
    <row r="91" spans="1:13" x14ac:dyDescent="0.35">
      <c r="A91" s="3"/>
      <c r="B91" s="2">
        <v>0.38155092592592593</v>
      </c>
      <c r="C91">
        <v>73.3</v>
      </c>
      <c r="D91">
        <v>22</v>
      </c>
      <c r="E91">
        <f t="shared" si="8"/>
        <v>0.28876696505919724</v>
      </c>
      <c r="G91" t="s">
        <v>91</v>
      </c>
      <c r="H91">
        <v>776</v>
      </c>
      <c r="I91">
        <f t="shared" si="9"/>
        <v>0.77600000000000002</v>
      </c>
      <c r="J91">
        <f t="shared" si="6"/>
        <v>9.0016000000000002E-3</v>
      </c>
      <c r="K91">
        <f t="shared" si="7"/>
        <v>2.2111520510930975E+18</v>
      </c>
      <c r="L91">
        <f t="shared" si="10"/>
        <v>-28.138226633526386</v>
      </c>
      <c r="M91">
        <f t="shared" si="11"/>
        <v>84.480090687370762</v>
      </c>
    </row>
    <row r="92" spans="1:13" x14ac:dyDescent="0.35">
      <c r="A92" s="3"/>
      <c r="B92" s="2">
        <v>0.38156250000000003</v>
      </c>
      <c r="C92">
        <v>73</v>
      </c>
      <c r="D92">
        <v>22</v>
      </c>
      <c r="E92">
        <f t="shared" si="8"/>
        <v>0.28901734104046245</v>
      </c>
      <c r="G92" t="s">
        <v>92</v>
      </c>
      <c r="H92">
        <v>773</v>
      </c>
      <c r="I92">
        <f t="shared" si="9"/>
        <v>0.77300000000000002</v>
      </c>
      <c r="J92">
        <f t="shared" si="6"/>
        <v>8.9668000000000005E-3</v>
      </c>
      <c r="K92">
        <f t="shared" si="7"/>
        <v>2.2026037828543355E+18</v>
      </c>
      <c r="L92">
        <f t="shared" si="10"/>
        <v>-28.145973576717978</v>
      </c>
      <c r="M92">
        <f t="shared" si="11"/>
        <v>84.47234374417917</v>
      </c>
    </row>
    <row r="93" spans="1:13" x14ac:dyDescent="0.35">
      <c r="A93" s="3"/>
      <c r="B93" s="2">
        <v>0.38157407407407407</v>
      </c>
      <c r="C93">
        <v>73</v>
      </c>
      <c r="D93">
        <v>22</v>
      </c>
      <c r="E93">
        <f t="shared" si="8"/>
        <v>0.28901734104046245</v>
      </c>
      <c r="G93" t="s">
        <v>93</v>
      </c>
      <c r="H93">
        <v>769</v>
      </c>
      <c r="I93">
        <f t="shared" si="9"/>
        <v>0.76900000000000002</v>
      </c>
      <c r="J93">
        <f t="shared" si="6"/>
        <v>8.9203999999999985E-3</v>
      </c>
      <c r="K93">
        <f t="shared" si="7"/>
        <v>2.1912060918693189E+18</v>
      </c>
      <c r="L93">
        <f t="shared" si="10"/>
        <v>-28.156349734881534</v>
      </c>
      <c r="M93">
        <f t="shared" si="11"/>
        <v>84.461967586015618</v>
      </c>
    </row>
    <row r="94" spans="1:13" x14ac:dyDescent="0.35">
      <c r="A94" s="3"/>
      <c r="B94" s="2">
        <v>0.38158564814814816</v>
      </c>
      <c r="C94">
        <v>73</v>
      </c>
      <c r="D94">
        <v>22</v>
      </c>
      <c r="E94">
        <f t="shared" si="8"/>
        <v>0.28901734104046245</v>
      </c>
      <c r="G94" t="s">
        <v>94</v>
      </c>
      <c r="H94">
        <v>767</v>
      </c>
      <c r="I94">
        <f t="shared" si="9"/>
        <v>0.76700000000000002</v>
      </c>
      <c r="J94">
        <f t="shared" si="6"/>
        <v>8.8972000000000009E-3</v>
      </c>
      <c r="K94">
        <f t="shared" si="7"/>
        <v>2.1855072463768115E+18</v>
      </c>
      <c r="L94">
        <f t="shared" si="10"/>
        <v>-28.161558071158311</v>
      </c>
      <c r="M94">
        <f t="shared" si="11"/>
        <v>84.456759249738838</v>
      </c>
    </row>
    <row r="95" spans="1:13" x14ac:dyDescent="0.35">
      <c r="A95" s="3"/>
      <c r="B95" s="2">
        <v>0.3815972222222222</v>
      </c>
      <c r="C95">
        <v>72.599999999999994</v>
      </c>
      <c r="D95">
        <v>22</v>
      </c>
      <c r="E95">
        <f t="shared" si="8"/>
        <v>0.28935185185185186</v>
      </c>
      <c r="G95" t="s">
        <v>95</v>
      </c>
      <c r="H95">
        <v>763</v>
      </c>
      <c r="I95">
        <f t="shared" si="9"/>
        <v>0.76300000000000001</v>
      </c>
      <c r="J95">
        <f t="shared" si="6"/>
        <v>8.8507999999999989E-3</v>
      </c>
      <c r="K95">
        <f t="shared" si="7"/>
        <v>2.1741095553917952E+18</v>
      </c>
      <c r="L95">
        <f t="shared" si="10"/>
        <v>-28.172015611323907</v>
      </c>
      <c r="M95">
        <f t="shared" si="11"/>
        <v>84.446301709573234</v>
      </c>
    </row>
    <row r="96" spans="1:13" x14ac:dyDescent="0.35">
      <c r="A96" s="3"/>
      <c r="B96" s="2">
        <v>0.38160879629629635</v>
      </c>
      <c r="C96">
        <v>72.599999999999994</v>
      </c>
      <c r="D96">
        <v>22</v>
      </c>
      <c r="E96">
        <f t="shared" si="8"/>
        <v>0.28935185185185186</v>
      </c>
      <c r="G96" t="s">
        <v>96</v>
      </c>
      <c r="H96">
        <v>759</v>
      </c>
      <c r="I96">
        <f t="shared" si="9"/>
        <v>0.75900000000000001</v>
      </c>
      <c r="J96">
        <f t="shared" si="6"/>
        <v>8.8043999999999987E-3</v>
      </c>
      <c r="K96">
        <f t="shared" si="7"/>
        <v>2.1627118644067791E+18</v>
      </c>
      <c r="L96">
        <f t="shared" si="10"/>
        <v>-28.182528119101562</v>
      </c>
      <c r="M96">
        <f t="shared" si="11"/>
        <v>84.435789201795586</v>
      </c>
    </row>
    <row r="97" spans="1:13" x14ac:dyDescent="0.35">
      <c r="A97" s="3"/>
      <c r="B97" s="2">
        <v>0.38162037037037039</v>
      </c>
      <c r="C97">
        <v>72.599999999999994</v>
      </c>
      <c r="D97">
        <v>22</v>
      </c>
      <c r="E97">
        <f t="shared" si="8"/>
        <v>0.28935185185185186</v>
      </c>
      <c r="G97" t="s">
        <v>97</v>
      </c>
      <c r="H97">
        <v>757</v>
      </c>
      <c r="I97">
        <f t="shared" si="9"/>
        <v>0.75700000000000001</v>
      </c>
      <c r="J97">
        <f t="shared" si="6"/>
        <v>8.7812000000000012E-3</v>
      </c>
      <c r="K97">
        <f t="shared" si="7"/>
        <v>2.1570130189142717E+18</v>
      </c>
      <c r="L97">
        <f t="shared" si="10"/>
        <v>-28.187805167017924</v>
      </c>
      <c r="M97">
        <f t="shared" si="11"/>
        <v>84.430512153879221</v>
      </c>
    </row>
    <row r="98" spans="1:13" x14ac:dyDescent="0.35">
      <c r="A98" s="3"/>
      <c r="B98" s="2">
        <v>0.38163194444444448</v>
      </c>
      <c r="C98">
        <v>72.2</v>
      </c>
      <c r="D98">
        <v>22</v>
      </c>
      <c r="E98">
        <f t="shared" si="8"/>
        <v>0.28968713789107764</v>
      </c>
      <c r="G98" t="s">
        <v>98</v>
      </c>
      <c r="H98">
        <v>753</v>
      </c>
      <c r="I98">
        <f t="shared" si="9"/>
        <v>0.753</v>
      </c>
      <c r="J98">
        <f t="shared" si="6"/>
        <v>8.7347999999999992E-3</v>
      </c>
      <c r="K98">
        <f t="shared" si="7"/>
        <v>2.1456153279292554E+18</v>
      </c>
      <c r="L98">
        <f t="shared" si="10"/>
        <v>-28.198401218293036</v>
      </c>
      <c r="M98">
        <f t="shared" si="11"/>
        <v>84.419916102604105</v>
      </c>
    </row>
    <row r="99" spans="1:13" x14ac:dyDescent="0.35">
      <c r="A99" s="3"/>
      <c r="B99" s="2">
        <v>0.38164351851851852</v>
      </c>
      <c r="C99">
        <v>72.2</v>
      </c>
      <c r="D99">
        <v>22</v>
      </c>
      <c r="E99">
        <f t="shared" si="8"/>
        <v>0.28968713789107764</v>
      </c>
      <c r="G99" t="s">
        <v>99</v>
      </c>
      <c r="H99">
        <v>750</v>
      </c>
      <c r="I99">
        <f t="shared" si="9"/>
        <v>0.75</v>
      </c>
      <c r="J99">
        <f t="shared" si="6"/>
        <v>8.6999999999999994E-3</v>
      </c>
      <c r="K99">
        <f t="shared" si="7"/>
        <v>2.1370670596904934E+18</v>
      </c>
      <c r="L99">
        <f t="shared" si="10"/>
        <v>-28.206385260832111</v>
      </c>
      <c r="M99">
        <f t="shared" si="11"/>
        <v>84.411932060065041</v>
      </c>
    </row>
    <row r="100" spans="1:13" x14ac:dyDescent="0.35">
      <c r="A100" s="3"/>
      <c r="B100" s="2">
        <v>0.38165509259259256</v>
      </c>
      <c r="C100">
        <v>72.2</v>
      </c>
      <c r="D100">
        <v>22</v>
      </c>
      <c r="E100">
        <f t="shared" si="8"/>
        <v>0.28968713789107764</v>
      </c>
      <c r="G100" t="s">
        <v>100</v>
      </c>
      <c r="H100">
        <v>748</v>
      </c>
      <c r="I100">
        <f t="shared" si="9"/>
        <v>0.748</v>
      </c>
      <c r="J100">
        <f t="shared" si="6"/>
        <v>8.6767999999999984E-3</v>
      </c>
      <c r="K100">
        <f t="shared" si="7"/>
        <v>2.1313682141979853E+18</v>
      </c>
      <c r="L100">
        <f t="shared" si="10"/>
        <v>-28.211725717943867</v>
      </c>
      <c r="M100">
        <f t="shared" si="11"/>
        <v>84.406591602953284</v>
      </c>
    </row>
    <row r="101" spans="1:13" x14ac:dyDescent="0.35">
      <c r="A101" s="3"/>
      <c r="B101" s="2">
        <v>0.38166666666666665</v>
      </c>
      <c r="C101">
        <v>72.2</v>
      </c>
      <c r="D101">
        <v>22</v>
      </c>
      <c r="E101">
        <f t="shared" si="8"/>
        <v>0.28968713789107764</v>
      </c>
      <c r="G101" t="s">
        <v>101</v>
      </c>
      <c r="H101">
        <v>744</v>
      </c>
      <c r="I101">
        <f t="shared" si="9"/>
        <v>0.74399999999999999</v>
      </c>
      <c r="J101">
        <f t="shared" si="6"/>
        <v>8.6303999999999999E-3</v>
      </c>
      <c r="K101">
        <f t="shared" si="7"/>
        <v>2.1199705232129695E+18</v>
      </c>
      <c r="L101">
        <f t="shared" si="10"/>
        <v>-28.22244960422664</v>
      </c>
      <c r="M101">
        <f t="shared" si="11"/>
        <v>84.395867716670509</v>
      </c>
    </row>
    <row r="102" spans="1:13" x14ac:dyDescent="0.35">
      <c r="A102" s="3"/>
      <c r="B102" s="2">
        <v>0.38167824074074069</v>
      </c>
      <c r="C102">
        <v>71.8</v>
      </c>
      <c r="D102">
        <v>22</v>
      </c>
      <c r="E102">
        <f t="shared" si="8"/>
        <v>0.29002320185614849</v>
      </c>
      <c r="G102" t="s">
        <v>102</v>
      </c>
      <c r="H102">
        <v>741</v>
      </c>
      <c r="I102">
        <f t="shared" si="9"/>
        <v>0.74099999999999999</v>
      </c>
      <c r="J102">
        <f t="shared" si="6"/>
        <v>8.5956000000000001E-3</v>
      </c>
      <c r="K102">
        <f t="shared" si="7"/>
        <v>2.1114222549742077E+18</v>
      </c>
      <c r="L102">
        <f t="shared" si="10"/>
        <v>-28.23053042330065</v>
      </c>
      <c r="M102">
        <f t="shared" si="11"/>
        <v>84.387786897596499</v>
      </c>
    </row>
    <row r="103" spans="1:13" x14ac:dyDescent="0.35">
      <c r="A103" s="3"/>
      <c r="B103" s="2">
        <v>0.38168981481481484</v>
      </c>
      <c r="C103">
        <v>71.8</v>
      </c>
      <c r="D103">
        <v>22</v>
      </c>
      <c r="E103">
        <f t="shared" si="8"/>
        <v>0.29002320185614849</v>
      </c>
      <c r="G103" t="s">
        <v>103</v>
      </c>
      <c r="H103">
        <v>738</v>
      </c>
      <c r="I103">
        <f t="shared" si="9"/>
        <v>0.73799999999999999</v>
      </c>
      <c r="J103">
        <f t="shared" si="6"/>
        <v>8.5607999999999986E-3</v>
      </c>
      <c r="K103">
        <f t="shared" si="7"/>
        <v>2.1028739867354452E+18</v>
      </c>
      <c r="L103">
        <f t="shared" si="10"/>
        <v>-28.238644024691876</v>
      </c>
      <c r="M103">
        <f t="shared" si="11"/>
        <v>84.379673296205269</v>
      </c>
    </row>
    <row r="104" spans="1:13" x14ac:dyDescent="0.35">
      <c r="A104" s="3"/>
      <c r="B104" s="2">
        <v>0.38170138888888888</v>
      </c>
      <c r="C104">
        <v>71.8</v>
      </c>
      <c r="D104">
        <v>22</v>
      </c>
      <c r="E104">
        <f t="shared" si="8"/>
        <v>0.29002320185614849</v>
      </c>
      <c r="G104" t="s">
        <v>104</v>
      </c>
      <c r="H104">
        <v>736</v>
      </c>
      <c r="I104">
        <f t="shared" si="9"/>
        <v>0.73599999999999999</v>
      </c>
      <c r="J104">
        <f t="shared" si="6"/>
        <v>8.5375999999999994E-3</v>
      </c>
      <c r="K104">
        <f t="shared" si="7"/>
        <v>2.0971751412429376E+18</v>
      </c>
      <c r="L104">
        <f t="shared" si="10"/>
        <v>-28.244071436435071</v>
      </c>
      <c r="M104">
        <f t="shared" si="11"/>
        <v>84.374245884462084</v>
      </c>
    </row>
    <row r="105" spans="1:13" x14ac:dyDescent="0.35">
      <c r="A105" s="3"/>
      <c r="B105" s="2">
        <v>0.38171296296296298</v>
      </c>
      <c r="C105">
        <v>71.400000000000006</v>
      </c>
      <c r="D105">
        <v>22</v>
      </c>
      <c r="E105">
        <f t="shared" si="8"/>
        <v>0.29036004645760743</v>
      </c>
      <c r="G105" t="s">
        <v>105</v>
      </c>
      <c r="H105">
        <v>733</v>
      </c>
      <c r="I105">
        <f t="shared" si="9"/>
        <v>0.73299999999999998</v>
      </c>
      <c r="J105">
        <f t="shared" si="6"/>
        <v>8.5027999999999996E-3</v>
      </c>
      <c r="K105">
        <f t="shared" si="7"/>
        <v>2.0886268730041756E+18</v>
      </c>
      <c r="L105">
        <f t="shared" si="10"/>
        <v>-28.252240270119518</v>
      </c>
      <c r="M105">
        <f t="shared" si="11"/>
        <v>84.366077050777633</v>
      </c>
    </row>
    <row r="106" spans="1:13" x14ac:dyDescent="0.35">
      <c r="A106" s="3"/>
      <c r="B106" s="2">
        <v>0.38172453703703701</v>
      </c>
      <c r="C106">
        <v>71.400000000000006</v>
      </c>
      <c r="D106">
        <v>22</v>
      </c>
      <c r="E106">
        <f t="shared" si="8"/>
        <v>0.29036004645760743</v>
      </c>
      <c r="G106" t="s">
        <v>106</v>
      </c>
      <c r="H106">
        <v>730</v>
      </c>
      <c r="I106">
        <f t="shared" si="9"/>
        <v>0.73</v>
      </c>
      <c r="J106">
        <f t="shared" si="6"/>
        <v>8.4679999999999998E-3</v>
      </c>
      <c r="K106">
        <f t="shared" si="7"/>
        <v>2.0800786047654136E+18</v>
      </c>
      <c r="L106">
        <f t="shared" si="10"/>
        <v>-28.260442605607949</v>
      </c>
      <c r="M106">
        <f t="shared" si="11"/>
        <v>84.357874715289199</v>
      </c>
    </row>
    <row r="107" spans="1:13" x14ac:dyDescent="0.35">
      <c r="A107" s="3"/>
      <c r="B107" s="2">
        <v>0.38173611111111111</v>
      </c>
      <c r="C107">
        <v>71.400000000000006</v>
      </c>
      <c r="D107">
        <v>22</v>
      </c>
      <c r="E107">
        <f t="shared" si="8"/>
        <v>0.29036004645760743</v>
      </c>
      <c r="G107" t="s">
        <v>107</v>
      </c>
      <c r="H107">
        <v>726</v>
      </c>
      <c r="I107">
        <f t="shared" si="9"/>
        <v>0.72599999999999998</v>
      </c>
      <c r="J107">
        <f t="shared" si="6"/>
        <v>8.4215999999999996E-3</v>
      </c>
      <c r="K107">
        <f t="shared" si="7"/>
        <v>2.0686809137803976E+18</v>
      </c>
      <c r="L107">
        <f t="shared" si="10"/>
        <v>-28.271431644243229</v>
      </c>
      <c r="M107">
        <f t="shared" si="11"/>
        <v>84.346885676653912</v>
      </c>
    </row>
    <row r="108" spans="1:13" x14ac:dyDescent="0.35">
      <c r="A108" s="3"/>
      <c r="B108" s="2">
        <v>0.38174768518518515</v>
      </c>
      <c r="C108">
        <v>71.099999999999994</v>
      </c>
      <c r="D108">
        <v>22</v>
      </c>
      <c r="E108">
        <f t="shared" si="8"/>
        <v>0.29061319383900025</v>
      </c>
      <c r="G108" t="s">
        <v>108</v>
      </c>
      <c r="H108">
        <v>724</v>
      </c>
      <c r="I108">
        <f t="shared" si="9"/>
        <v>0.72399999999999998</v>
      </c>
      <c r="J108">
        <f t="shared" si="6"/>
        <v>8.3983999999999986E-3</v>
      </c>
      <c r="K108">
        <f t="shared" si="7"/>
        <v>2.0629820682878894E+18</v>
      </c>
      <c r="L108">
        <f t="shared" si="10"/>
        <v>-28.276948889121389</v>
      </c>
      <c r="M108">
        <f t="shared" si="11"/>
        <v>84.341368431775763</v>
      </c>
    </row>
    <row r="109" spans="1:13" x14ac:dyDescent="0.35">
      <c r="A109" s="3"/>
      <c r="B109" s="2">
        <v>0.3817592592592593</v>
      </c>
      <c r="C109">
        <v>71.099999999999994</v>
      </c>
      <c r="D109">
        <v>22</v>
      </c>
      <c r="E109">
        <f t="shared" si="8"/>
        <v>0.29061319383900025</v>
      </c>
      <c r="G109" t="s">
        <v>109</v>
      </c>
      <c r="H109">
        <v>720</v>
      </c>
      <c r="I109">
        <f t="shared" si="9"/>
        <v>0.72</v>
      </c>
      <c r="J109">
        <f t="shared" si="6"/>
        <v>8.352E-3</v>
      </c>
      <c r="K109">
        <f t="shared" si="7"/>
        <v>2.0515843773028739E+18</v>
      </c>
      <c r="L109">
        <f t="shared" si="10"/>
        <v>-28.288029249872622</v>
      </c>
      <c r="M109">
        <f t="shared" si="11"/>
        <v>84.330288071024526</v>
      </c>
    </row>
    <row r="110" spans="1:13" x14ac:dyDescent="0.35">
      <c r="A110" s="3"/>
      <c r="B110" s="2">
        <v>0.38177083333333334</v>
      </c>
      <c r="C110">
        <v>71.099999999999994</v>
      </c>
      <c r="D110">
        <v>22</v>
      </c>
      <c r="E110">
        <f t="shared" si="8"/>
        <v>0.29061319383900025</v>
      </c>
      <c r="G110" t="s">
        <v>110</v>
      </c>
      <c r="H110">
        <v>718</v>
      </c>
      <c r="I110">
        <f t="shared" si="9"/>
        <v>0.71799999999999997</v>
      </c>
      <c r="J110">
        <f t="shared" si="6"/>
        <v>8.3287999999999991E-3</v>
      </c>
      <c r="K110">
        <f t="shared" si="7"/>
        <v>2.0458855318103657E+18</v>
      </c>
      <c r="L110">
        <f t="shared" si="10"/>
        <v>-28.293592535796375</v>
      </c>
      <c r="M110">
        <f t="shared" si="11"/>
        <v>84.32472478510077</v>
      </c>
    </row>
    <row r="111" spans="1:13" x14ac:dyDescent="0.35">
      <c r="A111" s="3"/>
      <c r="B111" s="2">
        <v>0.38178240740740743</v>
      </c>
      <c r="C111">
        <v>70.7</v>
      </c>
      <c r="D111">
        <v>22</v>
      </c>
      <c r="E111">
        <f t="shared" si="8"/>
        <v>0.29095141111434392</v>
      </c>
      <c r="G111" t="s">
        <v>111</v>
      </c>
      <c r="H111">
        <v>715</v>
      </c>
      <c r="I111">
        <f t="shared" si="9"/>
        <v>0.71499999999999997</v>
      </c>
      <c r="J111">
        <f t="shared" si="6"/>
        <v>8.2939999999999993E-3</v>
      </c>
      <c r="K111">
        <f t="shared" si="7"/>
        <v>2.0373372635716037E+18</v>
      </c>
      <c r="L111">
        <f t="shared" si="10"/>
        <v>-28.301966588504808</v>
      </c>
      <c r="M111">
        <f t="shared" si="11"/>
        <v>84.316350732392337</v>
      </c>
    </row>
    <row r="112" spans="1:13" x14ac:dyDescent="0.35">
      <c r="A112" s="3"/>
      <c r="B112" s="2">
        <v>0.38179398148148147</v>
      </c>
      <c r="C112">
        <v>70.7</v>
      </c>
      <c r="D112">
        <v>22</v>
      </c>
      <c r="E112">
        <f t="shared" si="8"/>
        <v>0.29095141111434392</v>
      </c>
      <c r="G112" t="s">
        <v>112</v>
      </c>
      <c r="H112">
        <v>713</v>
      </c>
      <c r="I112">
        <f t="shared" si="9"/>
        <v>0.71299999999999997</v>
      </c>
      <c r="J112">
        <f t="shared" si="6"/>
        <v>8.2707999999999983E-3</v>
      </c>
      <c r="K112">
        <f t="shared" si="7"/>
        <v>2.0316384180790956E+18</v>
      </c>
      <c r="L112">
        <f t="shared" si="10"/>
        <v>-28.307568833064231</v>
      </c>
      <c r="M112">
        <f t="shared" si="11"/>
        <v>84.31074848783291</v>
      </c>
    </row>
    <row r="113" spans="1:13" x14ac:dyDescent="0.35">
      <c r="A113" s="3"/>
      <c r="B113" s="2">
        <v>0.38180555555555556</v>
      </c>
      <c r="C113">
        <v>70.7</v>
      </c>
      <c r="D113">
        <v>22</v>
      </c>
      <c r="E113">
        <f t="shared" si="8"/>
        <v>0.29095141111434392</v>
      </c>
      <c r="G113" t="s">
        <v>113</v>
      </c>
      <c r="H113">
        <v>710</v>
      </c>
      <c r="I113">
        <f t="shared" si="9"/>
        <v>0.71</v>
      </c>
      <c r="J113">
        <f t="shared" si="6"/>
        <v>8.2360000000000003E-3</v>
      </c>
      <c r="K113">
        <f t="shared" si="7"/>
        <v>2.0230901498403341E+18</v>
      </c>
      <c r="L113">
        <f t="shared" si="10"/>
        <v>-28.316001733822102</v>
      </c>
      <c r="M113">
        <f t="shared" si="11"/>
        <v>84.302315587075043</v>
      </c>
    </row>
    <row r="114" spans="1:13" x14ac:dyDescent="0.35">
      <c r="A114" s="3"/>
      <c r="B114" s="2">
        <v>0.3818171296296296</v>
      </c>
      <c r="C114">
        <v>70.400000000000006</v>
      </c>
      <c r="D114">
        <v>22</v>
      </c>
      <c r="E114">
        <f t="shared" si="8"/>
        <v>0.29120559114735006</v>
      </c>
      <c r="G114" t="s">
        <v>114</v>
      </c>
      <c r="H114">
        <v>708</v>
      </c>
      <c r="I114">
        <f t="shared" si="9"/>
        <v>0.70799999999999996</v>
      </c>
      <c r="J114">
        <f t="shared" si="6"/>
        <v>8.2127999999999993E-3</v>
      </c>
      <c r="K114">
        <f t="shared" si="7"/>
        <v>2.0173913043478257E+18</v>
      </c>
      <c r="L114">
        <f t="shared" si="10"/>
        <v>-28.321643486505383</v>
      </c>
      <c r="M114">
        <f t="shared" si="11"/>
        <v>84.296673834391768</v>
      </c>
    </row>
    <row r="115" spans="1:13" x14ac:dyDescent="0.35">
      <c r="A115" s="3"/>
      <c r="B115" s="2">
        <v>0.38182870370370375</v>
      </c>
      <c r="C115">
        <v>70.400000000000006</v>
      </c>
      <c r="D115">
        <v>22</v>
      </c>
      <c r="E115">
        <f t="shared" si="8"/>
        <v>0.29120559114735006</v>
      </c>
      <c r="G115" t="s">
        <v>115</v>
      </c>
      <c r="H115">
        <v>706</v>
      </c>
      <c r="I115">
        <f t="shared" si="9"/>
        <v>0.70599999999999996</v>
      </c>
      <c r="J115">
        <f t="shared" si="6"/>
        <v>8.1895999999999983E-3</v>
      </c>
      <c r="K115">
        <f t="shared" si="7"/>
        <v>2.0116924588553175E+18</v>
      </c>
      <c r="L115">
        <f t="shared" si="10"/>
        <v>-28.327301198906337</v>
      </c>
      <c r="M115">
        <f t="shared" si="11"/>
        <v>84.291016121990808</v>
      </c>
    </row>
    <row r="116" spans="1:13" x14ac:dyDescent="0.35">
      <c r="A116" s="3"/>
      <c r="B116" s="2">
        <v>0.38184027777777779</v>
      </c>
      <c r="C116">
        <v>70.400000000000006</v>
      </c>
      <c r="D116">
        <v>22</v>
      </c>
      <c r="E116">
        <f t="shared" si="8"/>
        <v>0.29120559114735006</v>
      </c>
      <c r="G116" t="s">
        <v>116</v>
      </c>
      <c r="H116">
        <v>703</v>
      </c>
      <c r="I116">
        <f t="shared" si="9"/>
        <v>0.70299999999999996</v>
      </c>
      <c r="J116">
        <f t="shared" si="6"/>
        <v>8.1547999999999985E-3</v>
      </c>
      <c r="K116">
        <f t="shared" si="7"/>
        <v>2.0031441906165555E+18</v>
      </c>
      <c r="L116">
        <f t="shared" si="10"/>
        <v>-28.335817890271493</v>
      </c>
      <c r="M116">
        <f t="shared" si="11"/>
        <v>84.282499430625649</v>
      </c>
    </row>
    <row r="117" spans="1:13" x14ac:dyDescent="0.35">
      <c r="A117" s="3"/>
      <c r="B117" s="2">
        <v>0.38185185185185189</v>
      </c>
      <c r="C117">
        <v>70.400000000000006</v>
      </c>
      <c r="D117">
        <v>22</v>
      </c>
      <c r="E117">
        <f t="shared" si="8"/>
        <v>0.29120559114735006</v>
      </c>
      <c r="G117" t="s">
        <v>117</v>
      </c>
      <c r="H117">
        <v>701</v>
      </c>
      <c r="I117">
        <f t="shared" si="9"/>
        <v>0.70099999999999996</v>
      </c>
      <c r="J117">
        <f t="shared" si="6"/>
        <v>8.1315999999999992E-3</v>
      </c>
      <c r="K117">
        <f t="shared" si="7"/>
        <v>1.9974453451240479E+18</v>
      </c>
      <c r="L117">
        <f t="shared" si="10"/>
        <v>-28.341515899823641</v>
      </c>
      <c r="M117">
        <f t="shared" si="11"/>
        <v>84.2768014210735</v>
      </c>
    </row>
    <row r="118" spans="1:13" x14ac:dyDescent="0.35">
      <c r="A118" s="3"/>
      <c r="B118" s="2">
        <v>0.38186342592592593</v>
      </c>
      <c r="C118">
        <v>70.099999999999994</v>
      </c>
      <c r="D118">
        <v>22</v>
      </c>
      <c r="E118">
        <f t="shared" si="8"/>
        <v>0.29146021568055958</v>
      </c>
      <c r="G118" t="s">
        <v>118</v>
      </c>
      <c r="H118">
        <v>698</v>
      </c>
      <c r="I118">
        <f t="shared" si="9"/>
        <v>0.69799999999999995</v>
      </c>
      <c r="J118">
        <f t="shared" si="6"/>
        <v>8.0967999999999995E-3</v>
      </c>
      <c r="K118">
        <f t="shared" si="7"/>
        <v>1.9888970768852859E+18</v>
      </c>
      <c r="L118">
        <f t="shared" si="10"/>
        <v>-28.350093468368076</v>
      </c>
      <c r="M118">
        <f t="shared" si="11"/>
        <v>84.268223852529076</v>
      </c>
    </row>
    <row r="119" spans="1:13" x14ac:dyDescent="0.35">
      <c r="A119" s="3"/>
      <c r="B119" s="2">
        <v>0.38187499999999996</v>
      </c>
      <c r="C119">
        <v>70.099999999999994</v>
      </c>
      <c r="D119">
        <v>22</v>
      </c>
      <c r="E119">
        <f t="shared" si="8"/>
        <v>0.29146021568055958</v>
      </c>
      <c r="G119" t="s">
        <v>119</v>
      </c>
      <c r="H119">
        <v>696</v>
      </c>
      <c r="I119">
        <f t="shared" si="9"/>
        <v>0.69599999999999995</v>
      </c>
      <c r="J119">
        <f t="shared" si="6"/>
        <v>8.0735999999999985E-3</v>
      </c>
      <c r="K119">
        <f t="shared" si="7"/>
        <v>1.9831982313927777E+18</v>
      </c>
      <c r="L119">
        <f t="shared" si="10"/>
        <v>-28.355832353223985</v>
      </c>
      <c r="M119">
        <f t="shared" si="11"/>
        <v>84.26248496767316</v>
      </c>
    </row>
    <row r="120" spans="1:13" x14ac:dyDescent="0.35">
      <c r="A120" s="3"/>
      <c r="B120" s="2">
        <v>0.38188657407407406</v>
      </c>
      <c r="C120">
        <v>70.099999999999994</v>
      </c>
      <c r="D120">
        <v>22</v>
      </c>
      <c r="E120">
        <f t="shared" si="8"/>
        <v>0.29146021568055958</v>
      </c>
      <c r="G120" t="s">
        <v>120</v>
      </c>
      <c r="H120">
        <v>694</v>
      </c>
      <c r="I120">
        <f t="shared" si="9"/>
        <v>0.69399999999999995</v>
      </c>
      <c r="J120">
        <f t="shared" si="6"/>
        <v>8.0503999999999992E-3</v>
      </c>
      <c r="K120">
        <f t="shared" si="7"/>
        <v>1.9774993859002698E+18</v>
      </c>
      <c r="L120">
        <f t="shared" si="10"/>
        <v>-28.361587752879213</v>
      </c>
      <c r="M120">
        <f t="shared" si="11"/>
        <v>84.256729568017931</v>
      </c>
    </row>
    <row r="121" spans="1:13" x14ac:dyDescent="0.35">
      <c r="A121" s="3"/>
      <c r="B121" s="2">
        <v>0.3818981481481481</v>
      </c>
      <c r="C121">
        <v>69.8</v>
      </c>
      <c r="D121">
        <v>22</v>
      </c>
      <c r="E121">
        <f t="shared" si="8"/>
        <v>0.29171528588098017</v>
      </c>
      <c r="G121" t="s">
        <v>121</v>
      </c>
      <c r="H121">
        <v>692</v>
      </c>
      <c r="I121">
        <f t="shared" si="9"/>
        <v>0.69199999999999995</v>
      </c>
      <c r="J121">
        <f t="shared" si="6"/>
        <v>8.0272E-3</v>
      </c>
      <c r="K121">
        <f t="shared" si="7"/>
        <v>1.9718005404077619E+18</v>
      </c>
      <c r="L121">
        <f t="shared" si="10"/>
        <v>-28.367359762657482</v>
      </c>
      <c r="M121">
        <f t="shared" si="11"/>
        <v>84.250957558239662</v>
      </c>
    </row>
    <row r="122" spans="1:13" x14ac:dyDescent="0.35">
      <c r="A122" s="3"/>
      <c r="B122" s="2">
        <v>0.38190972222222225</v>
      </c>
      <c r="C122">
        <v>69.8</v>
      </c>
      <c r="D122">
        <v>22</v>
      </c>
      <c r="E122">
        <f t="shared" si="8"/>
        <v>0.29171528588098017</v>
      </c>
      <c r="G122" t="s">
        <v>122</v>
      </c>
      <c r="H122">
        <v>688</v>
      </c>
      <c r="I122">
        <f t="shared" si="9"/>
        <v>0.68799999999999994</v>
      </c>
      <c r="J122">
        <f t="shared" si="6"/>
        <v>7.9807999999999997E-3</v>
      </c>
      <c r="K122">
        <f t="shared" si="7"/>
        <v>1.9604028494227461E+18</v>
      </c>
      <c r="L122">
        <f t="shared" si="10"/>
        <v>-28.378953998026134</v>
      </c>
      <c r="M122">
        <f t="shared" si="11"/>
        <v>84.239363322871014</v>
      </c>
    </row>
    <row r="123" spans="1:13" x14ac:dyDescent="0.35">
      <c r="A123" s="3"/>
      <c r="B123" s="2">
        <v>0.38192129629629629</v>
      </c>
      <c r="C123">
        <v>69.8</v>
      </c>
      <c r="D123">
        <v>22</v>
      </c>
      <c r="E123">
        <f t="shared" si="8"/>
        <v>0.29171528588098017</v>
      </c>
      <c r="G123" t="s">
        <v>123</v>
      </c>
      <c r="H123">
        <v>687</v>
      </c>
      <c r="I123">
        <f t="shared" si="9"/>
        <v>0.68700000000000006</v>
      </c>
      <c r="J123">
        <f t="shared" si="6"/>
        <v>7.9692000000000009E-3</v>
      </c>
      <c r="K123">
        <f t="shared" si="7"/>
        <v>1.9575534266764923E+18</v>
      </c>
      <c r="L123">
        <f t="shared" si="10"/>
        <v>-28.381863089448125</v>
      </c>
      <c r="M123">
        <f t="shared" si="11"/>
        <v>84.236454231449017</v>
      </c>
    </row>
    <row r="124" spans="1:13" x14ac:dyDescent="0.35">
      <c r="A124" s="3"/>
      <c r="B124" s="2">
        <v>0.38193287037037038</v>
      </c>
      <c r="C124">
        <v>69.5</v>
      </c>
      <c r="D124">
        <v>22</v>
      </c>
      <c r="E124">
        <f t="shared" si="8"/>
        <v>0.29197080291970801</v>
      </c>
      <c r="G124" t="s">
        <v>124</v>
      </c>
      <c r="H124">
        <v>684</v>
      </c>
      <c r="I124">
        <f t="shared" si="9"/>
        <v>0.68400000000000005</v>
      </c>
      <c r="J124">
        <f t="shared" si="6"/>
        <v>7.9343999999999994E-3</v>
      </c>
      <c r="K124">
        <f t="shared" si="7"/>
        <v>1.94900515843773E+18</v>
      </c>
      <c r="L124">
        <f t="shared" si="10"/>
        <v>-28.390615838647722</v>
      </c>
      <c r="M124">
        <f t="shared" si="11"/>
        <v>84.227701482249429</v>
      </c>
    </row>
    <row r="125" spans="1:13" x14ac:dyDescent="0.35">
      <c r="A125" s="3"/>
      <c r="B125" s="2">
        <v>0.38194444444444442</v>
      </c>
      <c r="C125">
        <v>69.5</v>
      </c>
      <c r="D125">
        <v>22</v>
      </c>
      <c r="E125">
        <f t="shared" si="8"/>
        <v>0.29197080291970801</v>
      </c>
      <c r="G125" t="s">
        <v>125</v>
      </c>
      <c r="H125">
        <v>682</v>
      </c>
      <c r="I125">
        <f t="shared" si="9"/>
        <v>0.68200000000000005</v>
      </c>
      <c r="J125">
        <f t="shared" si="6"/>
        <v>7.9112000000000002E-3</v>
      </c>
      <c r="K125">
        <f t="shared" si="7"/>
        <v>1.9433063129452221E+18</v>
      </c>
      <c r="L125">
        <f t="shared" si="10"/>
        <v>-28.396472358205898</v>
      </c>
      <c r="M125">
        <f t="shared" si="11"/>
        <v>84.22184496269125</v>
      </c>
    </row>
    <row r="126" spans="1:13" x14ac:dyDescent="0.35">
      <c r="A126" s="3"/>
      <c r="B126" s="2">
        <v>0.38195601851851851</v>
      </c>
      <c r="C126">
        <v>69.5</v>
      </c>
      <c r="D126">
        <v>22</v>
      </c>
      <c r="E126">
        <f t="shared" si="8"/>
        <v>0.29197080291970801</v>
      </c>
      <c r="G126" t="s">
        <v>126</v>
      </c>
      <c r="H126">
        <v>680</v>
      </c>
      <c r="I126">
        <f t="shared" si="9"/>
        <v>0.68</v>
      </c>
      <c r="J126">
        <f t="shared" si="6"/>
        <v>7.8880000000000009E-3</v>
      </c>
      <c r="K126">
        <f t="shared" si="7"/>
        <v>1.9376074674527145E+18</v>
      </c>
      <c r="L126">
        <f t="shared" si="10"/>
        <v>-28.402346077552519</v>
      </c>
      <c r="M126">
        <f t="shared" si="11"/>
        <v>84.215971243344626</v>
      </c>
    </row>
    <row r="127" spans="1:13" x14ac:dyDescent="0.35">
      <c r="A127" s="3"/>
      <c r="B127" s="2">
        <v>0.38196759259259255</v>
      </c>
      <c r="C127">
        <v>69.2</v>
      </c>
      <c r="D127">
        <v>22</v>
      </c>
      <c r="E127">
        <f t="shared" si="8"/>
        <v>0.29222676797194624</v>
      </c>
      <c r="G127" t="s">
        <v>127</v>
      </c>
      <c r="H127">
        <v>678</v>
      </c>
      <c r="I127">
        <f t="shared" si="9"/>
        <v>0.67800000000000005</v>
      </c>
      <c r="J127">
        <f t="shared" si="6"/>
        <v>7.8647999999999999E-3</v>
      </c>
      <c r="K127">
        <f t="shared" si="7"/>
        <v>1.9319086219602061E+18</v>
      </c>
      <c r="L127">
        <f t="shared" si="10"/>
        <v>-28.40823709801203</v>
      </c>
      <c r="M127">
        <f t="shared" si="11"/>
        <v>84.210080222885111</v>
      </c>
    </row>
    <row r="128" spans="1:13" x14ac:dyDescent="0.35">
      <c r="A128" s="3"/>
      <c r="B128" s="2">
        <v>0.3819791666666667</v>
      </c>
      <c r="C128">
        <v>69.2</v>
      </c>
      <c r="D128">
        <v>22</v>
      </c>
      <c r="E128">
        <f t="shared" si="8"/>
        <v>0.29222676797194624</v>
      </c>
      <c r="G128" t="s">
        <v>128</v>
      </c>
      <c r="H128">
        <v>676</v>
      </c>
      <c r="I128">
        <f t="shared" si="9"/>
        <v>0.67600000000000005</v>
      </c>
      <c r="J128">
        <f t="shared" si="6"/>
        <v>7.8416000000000007E-3</v>
      </c>
      <c r="K128">
        <f t="shared" si="7"/>
        <v>1.9262097764676984E+18</v>
      </c>
      <c r="L128">
        <f t="shared" si="10"/>
        <v>-28.414145521806894</v>
      </c>
      <c r="M128">
        <f t="shared" si="11"/>
        <v>84.204171799090247</v>
      </c>
    </row>
    <row r="129" spans="1:13" x14ac:dyDescent="0.35">
      <c r="A129" s="3"/>
      <c r="B129" s="2">
        <v>0.38199074074074074</v>
      </c>
      <c r="C129">
        <v>69.2</v>
      </c>
      <c r="D129">
        <v>22</v>
      </c>
      <c r="E129">
        <f t="shared" si="8"/>
        <v>0.29222676797194624</v>
      </c>
      <c r="G129" t="s">
        <v>129</v>
      </c>
      <c r="H129">
        <v>674</v>
      </c>
      <c r="I129">
        <f t="shared" si="9"/>
        <v>0.67400000000000004</v>
      </c>
      <c r="J129">
        <f t="shared" si="6"/>
        <v>7.8183999999999997E-3</v>
      </c>
      <c r="K129">
        <f t="shared" si="7"/>
        <v>1.92051093097519E+18</v>
      </c>
      <c r="L129">
        <f t="shared" si="10"/>
        <v>-28.420071452068207</v>
      </c>
      <c r="M129">
        <f t="shared" si="11"/>
        <v>84.198245868828934</v>
      </c>
    </row>
    <row r="130" spans="1:13" x14ac:dyDescent="0.35">
      <c r="A130" s="3"/>
      <c r="B130" s="2">
        <v>0.38200231481481484</v>
      </c>
      <c r="C130">
        <v>68.8</v>
      </c>
      <c r="D130">
        <v>22</v>
      </c>
      <c r="E130">
        <f t="shared" si="8"/>
        <v>0.29256875365710944</v>
      </c>
      <c r="G130" t="s">
        <v>130</v>
      </c>
      <c r="H130">
        <v>672</v>
      </c>
      <c r="I130">
        <f t="shared" si="9"/>
        <v>0.67200000000000004</v>
      </c>
      <c r="J130">
        <f t="shared" ref="J130:J193" si="12">$Q$4*I130*10^(-6)</f>
        <v>7.7952000000000004E-3</v>
      </c>
      <c r="K130">
        <f t="shared" ref="K130:K193" si="13">J130/($Q$7*(D130+273))</f>
        <v>1.9148120854826824E+18</v>
      </c>
      <c r="L130">
        <f t="shared" si="10"/>
        <v>-28.426014992846522</v>
      </c>
      <c r="M130">
        <f t="shared" si="11"/>
        <v>84.19230232805063</v>
      </c>
    </row>
    <row r="131" spans="1:13" x14ac:dyDescent="0.35">
      <c r="A131" s="3"/>
      <c r="B131" s="2">
        <v>0.38201388888888888</v>
      </c>
      <c r="C131">
        <v>68.8</v>
      </c>
      <c r="D131">
        <v>22</v>
      </c>
      <c r="E131">
        <f t="shared" ref="E131:E194" si="14">100/(C131+273)</f>
        <v>0.29256875365710944</v>
      </c>
      <c r="G131" t="s">
        <v>131</v>
      </c>
      <c r="H131">
        <v>669</v>
      </c>
      <c r="I131">
        <f t="shared" ref="I131:I194" si="15">H131/1000</f>
        <v>0.66900000000000004</v>
      </c>
      <c r="J131">
        <f t="shared" si="12"/>
        <v>7.7603999999999998E-3</v>
      </c>
      <c r="K131">
        <f t="shared" si="13"/>
        <v>1.9062638172439201E+18</v>
      </c>
      <c r="L131">
        <f t="shared" ref="L131:L194" si="16">2*LN(I131*10^(-6))</f>
        <v>-28.434963553636365</v>
      </c>
      <c r="M131">
        <f t="shared" ref="M131:M194" si="17">2*LN(K131)</f>
        <v>84.183353767260783</v>
      </c>
    </row>
    <row r="132" spans="1:13" x14ac:dyDescent="0.35">
      <c r="A132" s="3"/>
      <c r="B132" s="2">
        <v>0.38202546296296297</v>
      </c>
      <c r="C132">
        <v>68.8</v>
      </c>
      <c r="D132">
        <v>22</v>
      </c>
      <c r="E132">
        <f t="shared" si="14"/>
        <v>0.29256875365710944</v>
      </c>
      <c r="G132" t="s">
        <v>132</v>
      </c>
      <c r="H132">
        <v>667</v>
      </c>
      <c r="I132">
        <f t="shared" si="15"/>
        <v>0.66700000000000004</v>
      </c>
      <c r="J132">
        <f t="shared" si="12"/>
        <v>7.7372000000000005E-3</v>
      </c>
      <c r="K132">
        <f t="shared" si="13"/>
        <v>1.9005649717514125E+18</v>
      </c>
      <c r="L132">
        <f t="shared" si="16"/>
        <v>-28.440951582061576</v>
      </c>
      <c r="M132">
        <f t="shared" si="17"/>
        <v>84.177365738835576</v>
      </c>
    </row>
    <row r="133" spans="1:13" x14ac:dyDescent="0.35">
      <c r="A133" s="3"/>
      <c r="B133" s="2">
        <v>0.38203703703703701</v>
      </c>
      <c r="C133">
        <v>68.8</v>
      </c>
      <c r="D133">
        <v>22</v>
      </c>
      <c r="E133">
        <f t="shared" si="14"/>
        <v>0.29256875365710944</v>
      </c>
      <c r="G133" t="s">
        <v>133</v>
      </c>
      <c r="H133">
        <v>665</v>
      </c>
      <c r="I133">
        <f t="shared" si="15"/>
        <v>0.66500000000000004</v>
      </c>
      <c r="J133">
        <f t="shared" si="12"/>
        <v>7.7139999999999995E-3</v>
      </c>
      <c r="K133">
        <f t="shared" si="13"/>
        <v>1.8948661262589041E+18</v>
      </c>
      <c r="L133">
        <f t="shared" si="16"/>
        <v>-28.446957592581114</v>
      </c>
      <c r="M133">
        <f t="shared" si="17"/>
        <v>84.171359728316034</v>
      </c>
    </row>
    <row r="134" spans="1:13" x14ac:dyDescent="0.35">
      <c r="A134" s="3"/>
      <c r="B134" s="2">
        <v>0.38204861111111116</v>
      </c>
      <c r="C134">
        <v>68.5</v>
      </c>
      <c r="D134">
        <v>22</v>
      </c>
      <c r="E134">
        <f t="shared" si="14"/>
        <v>0.29282576866764276</v>
      </c>
      <c r="G134" t="s">
        <v>134</v>
      </c>
      <c r="H134">
        <v>663</v>
      </c>
      <c r="I134">
        <f t="shared" si="15"/>
        <v>0.66300000000000003</v>
      </c>
      <c r="J134">
        <f t="shared" si="12"/>
        <v>7.6908000000000002E-3</v>
      </c>
      <c r="K134">
        <f t="shared" si="13"/>
        <v>1.8891672807663964E+18</v>
      </c>
      <c r="L134">
        <f t="shared" si="16"/>
        <v>-28.452981693521096</v>
      </c>
      <c r="M134">
        <f t="shared" si="17"/>
        <v>84.165335627376052</v>
      </c>
    </row>
    <row r="135" spans="1:13" x14ac:dyDescent="0.35">
      <c r="A135" s="3"/>
      <c r="B135" s="2">
        <v>0.3820601851851852</v>
      </c>
      <c r="C135">
        <v>68.5</v>
      </c>
      <c r="D135">
        <v>22</v>
      </c>
      <c r="E135">
        <f t="shared" si="14"/>
        <v>0.29282576866764276</v>
      </c>
      <c r="G135" t="s">
        <v>135</v>
      </c>
      <c r="H135">
        <v>661</v>
      </c>
      <c r="I135">
        <f t="shared" si="15"/>
        <v>0.66100000000000003</v>
      </c>
      <c r="J135">
        <f t="shared" si="12"/>
        <v>7.6676000000000001E-3</v>
      </c>
      <c r="K135">
        <f t="shared" si="13"/>
        <v>1.8834684352738883E+18</v>
      </c>
      <c r="L135">
        <f t="shared" si="16"/>
        <v>-28.459023994189451</v>
      </c>
      <c r="M135">
        <f t="shared" si="17"/>
        <v>84.159293326707697</v>
      </c>
    </row>
    <row r="136" spans="1:13" x14ac:dyDescent="0.35">
      <c r="A136" s="3"/>
      <c r="B136" s="2">
        <v>0.38207175925925929</v>
      </c>
      <c r="C136">
        <v>68.5</v>
      </c>
      <c r="D136">
        <v>22</v>
      </c>
      <c r="E136">
        <f t="shared" si="14"/>
        <v>0.29282576866764276</v>
      </c>
      <c r="G136" t="s">
        <v>136</v>
      </c>
      <c r="H136">
        <v>659</v>
      </c>
      <c r="I136">
        <f t="shared" si="15"/>
        <v>0.65900000000000003</v>
      </c>
      <c r="J136">
        <f t="shared" si="12"/>
        <v>7.6444E-3</v>
      </c>
      <c r="K136">
        <f t="shared" si="13"/>
        <v>1.8777695897813804E+18</v>
      </c>
      <c r="L136">
        <f t="shared" si="16"/>
        <v>-28.465084604887807</v>
      </c>
      <c r="M136">
        <f t="shared" si="17"/>
        <v>84.153232716009342</v>
      </c>
    </row>
    <row r="137" spans="1:13" x14ac:dyDescent="0.35">
      <c r="A137" s="3"/>
      <c r="B137" s="2">
        <v>0.38208333333333333</v>
      </c>
      <c r="C137">
        <v>68.2</v>
      </c>
      <c r="D137">
        <v>22</v>
      </c>
      <c r="E137">
        <f t="shared" si="14"/>
        <v>0.29308323563892147</v>
      </c>
      <c r="G137" t="s">
        <v>137</v>
      </c>
      <c r="H137">
        <v>657</v>
      </c>
      <c r="I137">
        <f t="shared" si="15"/>
        <v>0.65700000000000003</v>
      </c>
      <c r="J137">
        <f t="shared" si="12"/>
        <v>7.6212000000000007E-3</v>
      </c>
      <c r="K137">
        <f t="shared" si="13"/>
        <v>1.8720707442888724E+18</v>
      </c>
      <c r="L137">
        <f t="shared" si="16"/>
        <v>-28.471163636923603</v>
      </c>
      <c r="M137">
        <f t="shared" si="17"/>
        <v>84.147153683973542</v>
      </c>
    </row>
    <row r="138" spans="1:13" x14ac:dyDescent="0.35">
      <c r="A138" s="3"/>
      <c r="B138" s="2">
        <v>0.38209490740740742</v>
      </c>
      <c r="C138">
        <v>68.2</v>
      </c>
      <c r="D138">
        <v>22</v>
      </c>
      <c r="E138">
        <f t="shared" si="14"/>
        <v>0.29308323563892147</v>
      </c>
      <c r="G138" t="s">
        <v>138</v>
      </c>
      <c r="H138">
        <v>655</v>
      </c>
      <c r="I138">
        <f t="shared" si="15"/>
        <v>0.65500000000000003</v>
      </c>
      <c r="J138">
        <f t="shared" si="12"/>
        <v>7.5979999999999997E-3</v>
      </c>
      <c r="K138">
        <f t="shared" si="13"/>
        <v>1.8663718987963643E+18</v>
      </c>
      <c r="L138">
        <f t="shared" si="16"/>
        <v>-28.477261202622319</v>
      </c>
      <c r="M138">
        <f t="shared" si="17"/>
        <v>84.141056118274832</v>
      </c>
    </row>
    <row r="139" spans="1:13" x14ac:dyDescent="0.35">
      <c r="A139" s="3"/>
      <c r="B139" s="2">
        <v>0.38210648148148146</v>
      </c>
      <c r="C139">
        <v>68.2</v>
      </c>
      <c r="D139">
        <v>22</v>
      </c>
      <c r="E139">
        <f t="shared" si="14"/>
        <v>0.29308323563892147</v>
      </c>
      <c r="G139" t="s">
        <v>139</v>
      </c>
      <c r="H139">
        <v>654</v>
      </c>
      <c r="I139">
        <f t="shared" si="15"/>
        <v>0.65400000000000003</v>
      </c>
      <c r="J139">
        <f t="shared" si="12"/>
        <v>7.5864000000000001E-3</v>
      </c>
      <c r="K139">
        <f t="shared" si="13"/>
        <v>1.8635224760501105E+18</v>
      </c>
      <c r="L139">
        <f t="shared" si="16"/>
        <v>-28.480316970978425</v>
      </c>
      <c r="M139">
        <f t="shared" si="17"/>
        <v>84.138000349918727</v>
      </c>
    </row>
    <row r="140" spans="1:13" x14ac:dyDescent="0.35">
      <c r="A140" s="3"/>
      <c r="B140" s="2">
        <v>0.3821180555555555</v>
      </c>
      <c r="C140">
        <v>67.900000000000006</v>
      </c>
      <c r="D140">
        <v>22</v>
      </c>
      <c r="E140">
        <f t="shared" si="14"/>
        <v>0.2933411557641537</v>
      </c>
      <c r="G140" t="s">
        <v>140</v>
      </c>
      <c r="H140">
        <v>652</v>
      </c>
      <c r="I140">
        <f t="shared" si="15"/>
        <v>0.65200000000000002</v>
      </c>
      <c r="J140">
        <f t="shared" si="12"/>
        <v>7.5632E-3</v>
      </c>
      <c r="K140">
        <f t="shared" si="13"/>
        <v>1.8578236305576023E+18</v>
      </c>
      <c r="L140">
        <f t="shared" si="16"/>
        <v>-28.486442550039516</v>
      </c>
      <c r="M140">
        <f t="shared" si="17"/>
        <v>84.131874770857635</v>
      </c>
    </row>
    <row r="141" spans="1:13" x14ac:dyDescent="0.35">
      <c r="A141" s="3"/>
      <c r="B141" s="2">
        <v>0.38212962962962965</v>
      </c>
      <c r="C141">
        <v>67.900000000000006</v>
      </c>
      <c r="D141">
        <v>22</v>
      </c>
      <c r="E141">
        <f t="shared" si="14"/>
        <v>0.2933411557641537</v>
      </c>
      <c r="G141" t="s">
        <v>141</v>
      </c>
      <c r="H141">
        <v>650</v>
      </c>
      <c r="I141">
        <f t="shared" si="15"/>
        <v>0.65</v>
      </c>
      <c r="J141">
        <f t="shared" si="12"/>
        <v>7.5399999999999998E-3</v>
      </c>
      <c r="K141">
        <f t="shared" si="13"/>
        <v>1.8521247850650944E+18</v>
      </c>
      <c r="L141">
        <f t="shared" si="16"/>
        <v>-28.492586948113455</v>
      </c>
      <c r="M141">
        <f t="shared" si="17"/>
        <v>84.125730372783693</v>
      </c>
    </row>
    <row r="142" spans="1:13" x14ac:dyDescent="0.35">
      <c r="A142" s="3"/>
      <c r="B142" s="2">
        <v>0.38214120370370369</v>
      </c>
      <c r="C142">
        <v>67.900000000000006</v>
      </c>
      <c r="D142">
        <v>22</v>
      </c>
      <c r="E142">
        <f t="shared" si="14"/>
        <v>0.2933411557641537</v>
      </c>
      <c r="G142" t="s">
        <v>142</v>
      </c>
      <c r="H142">
        <v>648</v>
      </c>
      <c r="I142">
        <f t="shared" si="15"/>
        <v>0.64800000000000002</v>
      </c>
      <c r="J142">
        <f t="shared" si="12"/>
        <v>7.5167999999999997E-3</v>
      </c>
      <c r="K142">
        <f t="shared" si="13"/>
        <v>1.8464259395725862E+18</v>
      </c>
      <c r="L142">
        <f t="shared" si="16"/>
        <v>-28.498750281188272</v>
      </c>
      <c r="M142">
        <f t="shared" si="17"/>
        <v>84.119567039708869</v>
      </c>
    </row>
    <row r="143" spans="1:13" x14ac:dyDescent="0.35">
      <c r="A143" s="3"/>
      <c r="B143" s="2">
        <v>0.38215277777777779</v>
      </c>
      <c r="C143">
        <v>67.599999999999994</v>
      </c>
      <c r="D143">
        <v>22</v>
      </c>
      <c r="E143">
        <f t="shared" si="14"/>
        <v>0.29359953024075158</v>
      </c>
      <c r="G143" t="s">
        <v>143</v>
      </c>
      <c r="H143">
        <v>647</v>
      </c>
      <c r="I143">
        <f t="shared" si="15"/>
        <v>0.64700000000000002</v>
      </c>
      <c r="J143">
        <f t="shared" si="12"/>
        <v>7.5051999999999992E-3</v>
      </c>
      <c r="K143">
        <f t="shared" si="13"/>
        <v>1.8435765168263322E+18</v>
      </c>
      <c r="L143">
        <f t="shared" si="16"/>
        <v>-28.501839084891021</v>
      </c>
      <c r="M143">
        <f t="shared" si="17"/>
        <v>84.116478236006131</v>
      </c>
    </row>
    <row r="144" spans="1:13" x14ac:dyDescent="0.35">
      <c r="A144" s="3"/>
      <c r="B144" s="2">
        <v>0.38216435185185182</v>
      </c>
      <c r="C144">
        <v>67.599999999999994</v>
      </c>
      <c r="D144">
        <v>22</v>
      </c>
      <c r="E144">
        <f t="shared" si="14"/>
        <v>0.29359953024075158</v>
      </c>
      <c r="G144" t="s">
        <v>144</v>
      </c>
      <c r="H144">
        <v>645</v>
      </c>
      <c r="I144">
        <f t="shared" si="15"/>
        <v>0.64500000000000002</v>
      </c>
      <c r="J144">
        <f t="shared" si="12"/>
        <v>7.4819999999999999E-3</v>
      </c>
      <c r="K144">
        <f t="shared" si="13"/>
        <v>1.8378776713338245E+18</v>
      </c>
      <c r="L144">
        <f t="shared" si="16"/>
        <v>-28.508031040301276</v>
      </c>
      <c r="M144">
        <f t="shared" si="17"/>
        <v>84.110286280595872</v>
      </c>
    </row>
    <row r="145" spans="1:13" x14ac:dyDescent="0.35">
      <c r="A145" s="3"/>
      <c r="B145" s="2">
        <v>0.38217592592592592</v>
      </c>
      <c r="C145">
        <v>67.599999999999994</v>
      </c>
      <c r="D145">
        <v>22</v>
      </c>
      <c r="E145">
        <f t="shared" si="14"/>
        <v>0.29359953024075158</v>
      </c>
      <c r="G145" t="s">
        <v>145</v>
      </c>
      <c r="H145">
        <v>643</v>
      </c>
      <c r="I145">
        <f t="shared" si="15"/>
        <v>0.64300000000000002</v>
      </c>
      <c r="J145">
        <f t="shared" si="12"/>
        <v>7.4587999999999998E-3</v>
      </c>
      <c r="K145">
        <f t="shared" si="13"/>
        <v>1.8321788258413164E+18</v>
      </c>
      <c r="L145">
        <f t="shared" si="16"/>
        <v>-28.514242225417583</v>
      </c>
      <c r="M145">
        <f t="shared" si="17"/>
        <v>84.104075095479558</v>
      </c>
    </row>
    <row r="146" spans="1:13" x14ac:dyDescent="0.35">
      <c r="A146" s="3"/>
      <c r="B146" s="2">
        <v>0.38218749999999996</v>
      </c>
      <c r="C146">
        <v>67.3</v>
      </c>
      <c r="D146">
        <v>22</v>
      </c>
      <c r="E146">
        <f t="shared" si="14"/>
        <v>0.29385836027034967</v>
      </c>
      <c r="G146" t="s">
        <v>146</v>
      </c>
      <c r="H146">
        <v>641</v>
      </c>
      <c r="I146">
        <f t="shared" si="15"/>
        <v>0.64100000000000001</v>
      </c>
      <c r="J146">
        <f t="shared" si="12"/>
        <v>7.4355999999999997E-3</v>
      </c>
      <c r="K146">
        <f t="shared" si="13"/>
        <v>1.8264799803488084E+18</v>
      </c>
      <c r="L146">
        <f t="shared" si="16"/>
        <v>-28.520472760051483</v>
      </c>
      <c r="M146">
        <f t="shared" si="17"/>
        <v>84.097844560845658</v>
      </c>
    </row>
    <row r="147" spans="1:13" x14ac:dyDescent="0.35">
      <c r="A147" s="3"/>
      <c r="B147" s="2">
        <v>0.38219907407407411</v>
      </c>
      <c r="C147">
        <v>67.3</v>
      </c>
      <c r="D147">
        <v>22</v>
      </c>
      <c r="E147">
        <f t="shared" si="14"/>
        <v>0.29385836027034967</v>
      </c>
      <c r="G147" t="s">
        <v>147</v>
      </c>
      <c r="H147">
        <v>639</v>
      </c>
      <c r="I147">
        <f t="shared" si="15"/>
        <v>0.63900000000000001</v>
      </c>
      <c r="J147">
        <f t="shared" si="12"/>
        <v>7.4124000000000004E-3</v>
      </c>
      <c r="K147">
        <f t="shared" si="13"/>
        <v>1.8207811348563005E+18</v>
      </c>
      <c r="L147">
        <f t="shared" si="16"/>
        <v>-28.526722765137752</v>
      </c>
      <c r="M147">
        <f t="shared" si="17"/>
        <v>84.0915945557594</v>
      </c>
    </row>
    <row r="148" spans="1:13" x14ac:dyDescent="0.35">
      <c r="A148" s="3"/>
      <c r="B148" s="2">
        <v>0.38221064814814815</v>
      </c>
      <c r="C148">
        <v>67.3</v>
      </c>
      <c r="D148">
        <v>22</v>
      </c>
      <c r="E148">
        <f t="shared" si="14"/>
        <v>0.29385836027034967</v>
      </c>
      <c r="G148" t="s">
        <v>148</v>
      </c>
      <c r="H148">
        <v>637</v>
      </c>
      <c r="I148">
        <f t="shared" si="15"/>
        <v>0.63700000000000001</v>
      </c>
      <c r="J148">
        <f t="shared" si="12"/>
        <v>7.3891999999999994E-3</v>
      </c>
      <c r="K148">
        <f t="shared" si="13"/>
        <v>1.8150822893637924E+18</v>
      </c>
      <c r="L148">
        <f t="shared" si="16"/>
        <v>-28.532992362748494</v>
      </c>
      <c r="M148">
        <f t="shared" si="17"/>
        <v>84.085324958148647</v>
      </c>
    </row>
    <row r="149" spans="1:13" x14ac:dyDescent="0.35">
      <c r="A149" s="3"/>
      <c r="B149" s="2">
        <v>0.38222222222222224</v>
      </c>
      <c r="C149">
        <v>67.3</v>
      </c>
      <c r="D149">
        <v>22</v>
      </c>
      <c r="E149">
        <f t="shared" si="14"/>
        <v>0.29385836027034967</v>
      </c>
      <c r="G149" t="s">
        <v>149</v>
      </c>
      <c r="H149">
        <v>636</v>
      </c>
      <c r="I149">
        <f t="shared" si="15"/>
        <v>0.63600000000000001</v>
      </c>
      <c r="J149">
        <f t="shared" si="12"/>
        <v>7.3775999999999998E-3</v>
      </c>
      <c r="K149">
        <f t="shared" si="13"/>
        <v>1.8122328666175386E+18</v>
      </c>
      <c r="L149">
        <f t="shared" si="16"/>
        <v>-28.536134547212576</v>
      </c>
      <c r="M149">
        <f t="shared" si="17"/>
        <v>84.082182773684565</v>
      </c>
    </row>
    <row r="150" spans="1:13" x14ac:dyDescent="0.35">
      <c r="A150" s="3"/>
      <c r="B150" s="2">
        <v>0.38223379629629628</v>
      </c>
      <c r="C150">
        <v>67</v>
      </c>
      <c r="D150">
        <v>22</v>
      </c>
      <c r="E150">
        <f t="shared" si="14"/>
        <v>0.29411764705882354</v>
      </c>
      <c r="G150" t="s">
        <v>150</v>
      </c>
      <c r="H150">
        <v>635</v>
      </c>
      <c r="I150">
        <f t="shared" si="15"/>
        <v>0.63500000000000001</v>
      </c>
      <c r="J150">
        <f t="shared" si="12"/>
        <v>7.3659999999999993E-3</v>
      </c>
      <c r="K150">
        <f t="shared" si="13"/>
        <v>1.8093834438712845E+18</v>
      </c>
      <c r="L150">
        <f t="shared" si="16"/>
        <v>-28.539281676107439</v>
      </c>
      <c r="M150">
        <f t="shared" si="17"/>
        <v>84.079035644789712</v>
      </c>
    </row>
    <row r="151" spans="1:13" x14ac:dyDescent="0.35">
      <c r="A151" s="3"/>
      <c r="B151" s="2">
        <v>0.38224537037037037</v>
      </c>
      <c r="C151">
        <v>67</v>
      </c>
      <c r="D151">
        <v>22</v>
      </c>
      <c r="E151">
        <f t="shared" si="14"/>
        <v>0.29411764705882354</v>
      </c>
      <c r="G151" t="s">
        <v>151</v>
      </c>
      <c r="H151">
        <v>632</v>
      </c>
      <c r="I151">
        <f t="shared" si="15"/>
        <v>0.63200000000000001</v>
      </c>
      <c r="J151">
        <f t="shared" si="12"/>
        <v>7.3311999999999995E-3</v>
      </c>
      <c r="K151">
        <f t="shared" si="13"/>
        <v>1.8008351756325225E+18</v>
      </c>
      <c r="L151">
        <f t="shared" si="16"/>
        <v>-28.548752885599107</v>
      </c>
      <c r="M151">
        <f t="shared" si="17"/>
        <v>84.069564435298034</v>
      </c>
    </row>
    <row r="152" spans="1:13" x14ac:dyDescent="0.35">
      <c r="A152" s="3"/>
      <c r="B152" s="2">
        <v>0.38225694444444441</v>
      </c>
      <c r="C152">
        <v>67</v>
      </c>
      <c r="D152">
        <v>22</v>
      </c>
      <c r="E152">
        <f t="shared" si="14"/>
        <v>0.29411764705882354</v>
      </c>
      <c r="G152" t="s">
        <v>152</v>
      </c>
      <c r="H152">
        <v>631</v>
      </c>
      <c r="I152">
        <f t="shared" si="15"/>
        <v>0.63100000000000001</v>
      </c>
      <c r="J152">
        <f t="shared" si="12"/>
        <v>7.3195999999999999E-3</v>
      </c>
      <c r="K152">
        <f t="shared" si="13"/>
        <v>1.7979857528862684E+18</v>
      </c>
      <c r="L152">
        <f t="shared" si="16"/>
        <v>-28.551919948810397</v>
      </c>
      <c r="M152">
        <f t="shared" si="17"/>
        <v>84.066397372086755</v>
      </c>
    </row>
    <row r="153" spans="1:13" x14ac:dyDescent="0.35">
      <c r="A153" s="3"/>
      <c r="B153" s="2">
        <v>0.38226851851851856</v>
      </c>
      <c r="C153">
        <v>66.7</v>
      </c>
      <c r="D153">
        <v>22</v>
      </c>
      <c r="E153">
        <f t="shared" si="14"/>
        <v>0.29437739181630851</v>
      </c>
      <c r="G153" t="s">
        <v>153</v>
      </c>
      <c r="H153">
        <v>629</v>
      </c>
      <c r="I153">
        <f t="shared" si="15"/>
        <v>0.629</v>
      </c>
      <c r="J153">
        <f t="shared" si="12"/>
        <v>7.2963999999999989E-3</v>
      </c>
      <c r="K153">
        <f t="shared" si="13"/>
        <v>1.7922869073937603E+18</v>
      </c>
      <c r="L153">
        <f t="shared" si="16"/>
        <v>-28.558269160491943</v>
      </c>
      <c r="M153">
        <f t="shared" si="17"/>
        <v>84.060048160405202</v>
      </c>
    </row>
    <row r="154" spans="1:13" x14ac:dyDescent="0.35">
      <c r="A154" s="3"/>
      <c r="B154" s="2">
        <v>0.3822800925925926</v>
      </c>
      <c r="C154">
        <v>66.7</v>
      </c>
      <c r="D154">
        <v>22</v>
      </c>
      <c r="E154">
        <f t="shared" si="14"/>
        <v>0.29437739181630851</v>
      </c>
      <c r="G154" t="s">
        <v>154</v>
      </c>
      <c r="H154">
        <v>628</v>
      </c>
      <c r="I154">
        <f t="shared" si="15"/>
        <v>0.628</v>
      </c>
      <c r="J154">
        <f t="shared" si="12"/>
        <v>7.2848000000000001E-3</v>
      </c>
      <c r="K154">
        <f t="shared" si="13"/>
        <v>1.7894374846475067E+18</v>
      </c>
      <c r="L154">
        <f t="shared" si="16"/>
        <v>-28.561451340956424</v>
      </c>
      <c r="M154">
        <f t="shared" si="17"/>
        <v>84.056865979940724</v>
      </c>
    </row>
    <row r="155" spans="1:13" x14ac:dyDescent="0.35">
      <c r="A155" s="3"/>
      <c r="B155" s="2">
        <v>0.3822916666666667</v>
      </c>
      <c r="C155">
        <v>66.7</v>
      </c>
      <c r="D155">
        <v>22</v>
      </c>
      <c r="E155">
        <f t="shared" si="14"/>
        <v>0.29437739181630851</v>
      </c>
      <c r="G155" t="s">
        <v>155</v>
      </c>
      <c r="H155">
        <v>626</v>
      </c>
      <c r="I155">
        <f t="shared" si="15"/>
        <v>0.626</v>
      </c>
      <c r="J155">
        <f t="shared" si="12"/>
        <v>7.2616E-3</v>
      </c>
      <c r="K155">
        <f t="shared" si="13"/>
        <v>1.7837386391549985E+18</v>
      </c>
      <c r="L155">
        <f t="shared" si="16"/>
        <v>-28.567830931692626</v>
      </c>
      <c r="M155">
        <f t="shared" si="17"/>
        <v>84.050486389204522</v>
      </c>
    </row>
    <row r="156" spans="1:13" x14ac:dyDescent="0.35">
      <c r="A156" s="3"/>
      <c r="B156" s="2">
        <v>0.38230324074074074</v>
      </c>
      <c r="C156">
        <v>66.400000000000006</v>
      </c>
      <c r="D156">
        <v>22</v>
      </c>
      <c r="E156">
        <f t="shared" si="14"/>
        <v>0.29463759575721865</v>
      </c>
      <c r="G156" t="s">
        <v>156</v>
      </c>
      <c r="H156">
        <v>625</v>
      </c>
      <c r="I156">
        <f t="shared" si="15"/>
        <v>0.625</v>
      </c>
      <c r="J156">
        <f t="shared" si="12"/>
        <v>7.2499999999999995E-3</v>
      </c>
      <c r="K156">
        <f t="shared" si="13"/>
        <v>1.7808892164087444E+18</v>
      </c>
      <c r="L156">
        <f t="shared" si="16"/>
        <v>-28.57102837442002</v>
      </c>
      <c r="M156">
        <f t="shared" si="17"/>
        <v>84.047288946477124</v>
      </c>
    </row>
    <row r="157" spans="1:13" x14ac:dyDescent="0.35">
      <c r="A157" s="3"/>
      <c r="B157" s="2">
        <v>0.38231481481481483</v>
      </c>
      <c r="C157">
        <v>66.400000000000006</v>
      </c>
      <c r="D157">
        <v>22</v>
      </c>
      <c r="E157">
        <f t="shared" si="14"/>
        <v>0.29463759575721865</v>
      </c>
      <c r="G157" t="s">
        <v>157</v>
      </c>
      <c r="H157">
        <v>623</v>
      </c>
      <c r="I157">
        <f t="shared" si="15"/>
        <v>0.623</v>
      </c>
      <c r="J157">
        <f t="shared" si="12"/>
        <v>7.2268000000000002E-3</v>
      </c>
      <c r="K157">
        <f t="shared" si="13"/>
        <v>1.7751903709162368E+18</v>
      </c>
      <c r="L157">
        <f t="shared" si="16"/>
        <v>-28.577438636317915</v>
      </c>
      <c r="M157">
        <f t="shared" si="17"/>
        <v>84.040878684579226</v>
      </c>
    </row>
    <row r="158" spans="1:13" x14ac:dyDescent="0.35">
      <c r="A158" s="3"/>
      <c r="B158" s="2">
        <v>0.38232638888888887</v>
      </c>
      <c r="C158">
        <v>66.400000000000006</v>
      </c>
      <c r="D158">
        <v>22</v>
      </c>
      <c r="E158">
        <f t="shared" si="14"/>
        <v>0.29463759575721865</v>
      </c>
      <c r="G158" t="s">
        <v>158</v>
      </c>
      <c r="H158">
        <v>621</v>
      </c>
      <c r="I158">
        <f t="shared" si="15"/>
        <v>0.621</v>
      </c>
      <c r="J158">
        <f t="shared" si="12"/>
        <v>7.2036000000000001E-3</v>
      </c>
      <c r="K158">
        <f t="shared" si="13"/>
        <v>1.7694915254237286E+18</v>
      </c>
      <c r="L158">
        <f t="shared" si="16"/>
        <v>-28.583869510025863</v>
      </c>
      <c r="M158">
        <f t="shared" si="17"/>
        <v>84.034447810871285</v>
      </c>
    </row>
    <row r="159" spans="1:13" x14ac:dyDescent="0.35">
      <c r="A159" s="3"/>
      <c r="B159" s="2">
        <v>0.38233796296296302</v>
      </c>
      <c r="C159">
        <v>66.099999999999994</v>
      </c>
      <c r="D159">
        <v>22</v>
      </c>
      <c r="E159">
        <f t="shared" si="14"/>
        <v>0.29489826010026537</v>
      </c>
      <c r="G159" t="s">
        <v>159</v>
      </c>
      <c r="H159">
        <v>619</v>
      </c>
      <c r="I159">
        <f t="shared" si="15"/>
        <v>0.61899999999999999</v>
      </c>
      <c r="J159">
        <f t="shared" si="12"/>
        <v>7.1803999999999991E-3</v>
      </c>
      <c r="K159">
        <f t="shared" si="13"/>
        <v>1.7637926799312205E+18</v>
      </c>
      <c r="L159">
        <f t="shared" si="16"/>
        <v>-28.59032112852363</v>
      </c>
      <c r="M159">
        <f t="shared" si="17"/>
        <v>84.027996192373521</v>
      </c>
    </row>
    <row r="160" spans="1:13" x14ac:dyDescent="0.35">
      <c r="A160" s="3"/>
      <c r="B160" s="2">
        <v>0.38234953703703706</v>
      </c>
      <c r="C160">
        <v>66.099999999999994</v>
      </c>
      <c r="D160">
        <v>22</v>
      </c>
      <c r="E160">
        <f t="shared" si="14"/>
        <v>0.29489826010026537</v>
      </c>
      <c r="G160" t="s">
        <v>160</v>
      </c>
      <c r="H160">
        <v>617</v>
      </c>
      <c r="I160">
        <f t="shared" si="15"/>
        <v>0.61699999999999999</v>
      </c>
      <c r="J160">
        <f t="shared" si="12"/>
        <v>7.1571999999999998E-3</v>
      </c>
      <c r="K160">
        <f t="shared" si="13"/>
        <v>1.7580938344387126E+18</v>
      </c>
      <c r="L160">
        <f t="shared" si="16"/>
        <v>-28.596793626082047</v>
      </c>
      <c r="M160">
        <f t="shared" si="17"/>
        <v>84.021523694815102</v>
      </c>
    </row>
    <row r="161" spans="1:13" x14ac:dyDescent="0.35">
      <c r="A161" s="3"/>
      <c r="B161" s="2">
        <v>0.3823611111111111</v>
      </c>
      <c r="C161">
        <v>66.099999999999994</v>
      </c>
      <c r="D161">
        <v>22</v>
      </c>
      <c r="E161">
        <f t="shared" si="14"/>
        <v>0.29489826010026537</v>
      </c>
      <c r="G161" t="s">
        <v>161</v>
      </c>
      <c r="H161">
        <v>617</v>
      </c>
      <c r="I161">
        <f t="shared" si="15"/>
        <v>0.61699999999999999</v>
      </c>
      <c r="J161">
        <f t="shared" si="12"/>
        <v>7.1571999999999998E-3</v>
      </c>
      <c r="K161">
        <f t="shared" si="13"/>
        <v>1.7580938344387126E+18</v>
      </c>
      <c r="L161">
        <f t="shared" si="16"/>
        <v>-28.596793626082047</v>
      </c>
      <c r="M161">
        <f t="shared" si="17"/>
        <v>84.021523694815102</v>
      </c>
    </row>
    <row r="162" spans="1:13" x14ac:dyDescent="0.35">
      <c r="A162" s="3"/>
      <c r="B162" s="2">
        <v>0.38237268518518519</v>
      </c>
      <c r="C162">
        <v>65.900000000000006</v>
      </c>
      <c r="D162">
        <v>22</v>
      </c>
      <c r="E162">
        <f t="shared" si="14"/>
        <v>0.29507229271171437</v>
      </c>
      <c r="G162" t="s">
        <v>162</v>
      </c>
      <c r="H162">
        <v>616</v>
      </c>
      <c r="I162">
        <f t="shared" si="15"/>
        <v>0.61599999999999999</v>
      </c>
      <c r="J162">
        <f t="shared" si="12"/>
        <v>7.1455999999999993E-3</v>
      </c>
      <c r="K162">
        <f t="shared" si="13"/>
        <v>1.7552444116924585E+18</v>
      </c>
      <c r="L162">
        <f t="shared" si="16"/>
        <v>-28.600037746825784</v>
      </c>
      <c r="M162">
        <f t="shared" si="17"/>
        <v>84.018279574071357</v>
      </c>
    </row>
    <row r="163" spans="1:13" x14ac:dyDescent="0.35">
      <c r="A163" s="3"/>
      <c r="B163" s="2">
        <v>0.38238425925925923</v>
      </c>
      <c r="C163">
        <v>65.900000000000006</v>
      </c>
      <c r="D163">
        <v>22</v>
      </c>
      <c r="E163">
        <f t="shared" si="14"/>
        <v>0.29507229271171437</v>
      </c>
      <c r="G163" t="s">
        <v>163</v>
      </c>
      <c r="H163">
        <v>614</v>
      </c>
      <c r="I163">
        <f t="shared" si="15"/>
        <v>0.61399999999999999</v>
      </c>
      <c r="J163">
        <f t="shared" si="12"/>
        <v>7.1223999999999992E-3</v>
      </c>
      <c r="K163">
        <f t="shared" si="13"/>
        <v>1.7495455661999506E+18</v>
      </c>
      <c r="L163">
        <f t="shared" si="16"/>
        <v>-28.606541817598536</v>
      </c>
      <c r="M163">
        <f t="shared" si="17"/>
        <v>84.011775503298608</v>
      </c>
    </row>
    <row r="164" spans="1:13" x14ac:dyDescent="0.35">
      <c r="A164" s="3"/>
      <c r="B164" s="2">
        <v>0.38239583333333332</v>
      </c>
      <c r="C164">
        <v>65.900000000000006</v>
      </c>
      <c r="D164">
        <v>22</v>
      </c>
      <c r="E164">
        <f t="shared" si="14"/>
        <v>0.29507229271171437</v>
      </c>
      <c r="G164" t="s">
        <v>164</v>
      </c>
      <c r="H164">
        <v>612</v>
      </c>
      <c r="I164">
        <f t="shared" si="15"/>
        <v>0.61199999999999999</v>
      </c>
      <c r="J164">
        <f t="shared" si="12"/>
        <v>7.0991999999999991E-3</v>
      </c>
      <c r="K164">
        <f t="shared" si="13"/>
        <v>1.7438467207074424E+18</v>
      </c>
      <c r="L164">
        <f t="shared" si="16"/>
        <v>-28.613067108868169</v>
      </c>
      <c r="M164">
        <f t="shared" si="17"/>
        <v>84.005250212028983</v>
      </c>
    </row>
    <row r="165" spans="1:13" x14ac:dyDescent="0.35">
      <c r="A165" s="3"/>
      <c r="B165" s="2">
        <v>0.38240740740740736</v>
      </c>
      <c r="C165">
        <v>65.900000000000006</v>
      </c>
      <c r="D165">
        <v>22</v>
      </c>
      <c r="E165">
        <f t="shared" si="14"/>
        <v>0.29507229271171437</v>
      </c>
      <c r="G165" t="s">
        <v>165</v>
      </c>
      <c r="H165">
        <v>611</v>
      </c>
      <c r="I165">
        <f t="shared" si="15"/>
        <v>0.61099999999999999</v>
      </c>
      <c r="J165">
        <f t="shared" si="12"/>
        <v>7.0875999999999995E-3</v>
      </c>
      <c r="K165">
        <f t="shared" si="13"/>
        <v>1.7409972979611886E+18</v>
      </c>
      <c r="L165">
        <f t="shared" si="16"/>
        <v>-28.616337755549633</v>
      </c>
      <c r="M165">
        <f t="shared" si="17"/>
        <v>84.001979565347511</v>
      </c>
    </row>
    <row r="166" spans="1:13" x14ac:dyDescent="0.35">
      <c r="A166" s="3"/>
      <c r="B166" s="2">
        <v>0.38241898148148151</v>
      </c>
      <c r="C166">
        <v>65.599999999999994</v>
      </c>
      <c r="D166">
        <v>22</v>
      </c>
      <c r="E166">
        <f t="shared" si="14"/>
        <v>0.29533372711163614</v>
      </c>
      <c r="G166" t="s">
        <v>166</v>
      </c>
      <c r="H166">
        <v>609</v>
      </c>
      <c r="I166">
        <f t="shared" si="15"/>
        <v>0.60899999999999999</v>
      </c>
      <c r="J166">
        <f t="shared" si="12"/>
        <v>7.0643999999999993E-3</v>
      </c>
      <c r="K166">
        <f t="shared" si="13"/>
        <v>1.7352984524686807E+18</v>
      </c>
      <c r="L166">
        <f t="shared" si="16"/>
        <v>-28.62289513847303</v>
      </c>
      <c r="M166">
        <f t="shared" si="17"/>
        <v>83.995422182424122</v>
      </c>
    </row>
    <row r="167" spans="1:13" x14ac:dyDescent="0.35">
      <c r="A167" s="3"/>
      <c r="B167" s="2">
        <v>0.38243055555555555</v>
      </c>
      <c r="C167">
        <v>65.599999999999994</v>
      </c>
      <c r="D167">
        <v>22</v>
      </c>
      <c r="E167">
        <f t="shared" si="14"/>
        <v>0.29533372711163614</v>
      </c>
      <c r="G167" t="s">
        <v>167</v>
      </c>
      <c r="H167">
        <v>607</v>
      </c>
      <c r="I167">
        <f t="shared" si="15"/>
        <v>0.60699999999999998</v>
      </c>
      <c r="J167">
        <f t="shared" si="12"/>
        <v>7.0411999999999992E-3</v>
      </c>
      <c r="K167">
        <f t="shared" si="13"/>
        <v>1.7295996069761725E+18</v>
      </c>
      <c r="L167">
        <f t="shared" si="16"/>
        <v>-28.629474091773826</v>
      </c>
      <c r="M167">
        <f t="shared" si="17"/>
        <v>83.988843229123319</v>
      </c>
    </row>
    <row r="168" spans="1:13" x14ac:dyDescent="0.35">
      <c r="A168" s="3"/>
      <c r="B168" s="2">
        <v>0.38244212962962965</v>
      </c>
      <c r="C168">
        <v>65.599999999999994</v>
      </c>
      <c r="D168">
        <v>22</v>
      </c>
      <c r="E168">
        <f t="shared" si="14"/>
        <v>0.29533372711163614</v>
      </c>
      <c r="G168" t="s">
        <v>168</v>
      </c>
      <c r="H168">
        <v>607</v>
      </c>
      <c r="I168">
        <f t="shared" si="15"/>
        <v>0.60699999999999998</v>
      </c>
      <c r="J168">
        <f t="shared" si="12"/>
        <v>7.0411999999999992E-3</v>
      </c>
      <c r="K168">
        <f t="shared" si="13"/>
        <v>1.7295996069761725E+18</v>
      </c>
      <c r="L168">
        <f t="shared" si="16"/>
        <v>-28.629474091773826</v>
      </c>
      <c r="M168">
        <f t="shared" si="17"/>
        <v>83.988843229123319</v>
      </c>
    </row>
    <row r="169" spans="1:13" x14ac:dyDescent="0.35">
      <c r="A169" s="3"/>
      <c r="B169" s="2">
        <v>0.38245370370370368</v>
      </c>
      <c r="C169">
        <v>65.3</v>
      </c>
      <c r="D169">
        <v>22</v>
      </c>
      <c r="E169">
        <f t="shared" si="14"/>
        <v>0.29559562518474725</v>
      </c>
      <c r="G169" t="s">
        <v>169</v>
      </c>
      <c r="H169">
        <v>604</v>
      </c>
      <c r="I169">
        <f t="shared" si="15"/>
        <v>0.60399999999999998</v>
      </c>
      <c r="J169">
        <f t="shared" si="12"/>
        <v>7.0063999999999994E-3</v>
      </c>
      <c r="K169">
        <f t="shared" si="13"/>
        <v>1.7210513387374106E+18</v>
      </c>
      <c r="L169">
        <f t="shared" si="16"/>
        <v>-28.639383278023193</v>
      </c>
      <c r="M169">
        <f t="shared" si="17"/>
        <v>83.978934042873959</v>
      </c>
    </row>
    <row r="170" spans="1:13" x14ac:dyDescent="0.35">
      <c r="A170" s="3"/>
      <c r="B170" s="2">
        <v>0.38246527777777778</v>
      </c>
      <c r="C170">
        <v>65.3</v>
      </c>
      <c r="D170">
        <v>22</v>
      </c>
      <c r="E170">
        <f t="shared" si="14"/>
        <v>0.29559562518474725</v>
      </c>
      <c r="G170" t="s">
        <v>170</v>
      </c>
      <c r="H170">
        <v>603</v>
      </c>
      <c r="I170">
        <f t="shared" si="15"/>
        <v>0.60299999999999998</v>
      </c>
      <c r="J170">
        <f t="shared" si="12"/>
        <v>6.9947999999999998E-3</v>
      </c>
      <c r="K170">
        <f t="shared" si="13"/>
        <v>1.7182019159911567E+18</v>
      </c>
      <c r="L170">
        <f t="shared" si="16"/>
        <v>-28.642697280438451</v>
      </c>
      <c r="M170">
        <f t="shared" si="17"/>
        <v>83.975620040458693</v>
      </c>
    </row>
    <row r="171" spans="1:13" x14ac:dyDescent="0.35">
      <c r="A171" s="3"/>
      <c r="B171" s="2">
        <v>0.38247685185185182</v>
      </c>
      <c r="C171">
        <v>65.3</v>
      </c>
      <c r="D171">
        <v>22</v>
      </c>
      <c r="E171">
        <f t="shared" si="14"/>
        <v>0.29559562518474725</v>
      </c>
      <c r="G171" t="s">
        <v>171</v>
      </c>
      <c r="H171">
        <v>602</v>
      </c>
      <c r="I171">
        <f t="shared" si="15"/>
        <v>0.60199999999999998</v>
      </c>
      <c r="J171">
        <f t="shared" si="12"/>
        <v>6.9831999999999993E-3</v>
      </c>
      <c r="K171">
        <f t="shared" si="13"/>
        <v>1.7153524932449027E+18</v>
      </c>
      <c r="L171">
        <f t="shared" si="16"/>
        <v>-28.646016783275179</v>
      </c>
      <c r="M171">
        <f t="shared" si="17"/>
        <v>83.972300537621962</v>
      </c>
    </row>
    <row r="172" spans="1:13" x14ac:dyDescent="0.35">
      <c r="A172" s="3"/>
      <c r="B172" s="2">
        <v>0.38248842592592597</v>
      </c>
      <c r="C172">
        <v>65.099999999999994</v>
      </c>
      <c r="D172">
        <v>22</v>
      </c>
      <c r="E172">
        <f t="shared" si="14"/>
        <v>0.2957704821058858</v>
      </c>
      <c r="G172" t="s">
        <v>172</v>
      </c>
      <c r="H172">
        <v>601</v>
      </c>
      <c r="I172">
        <f t="shared" si="15"/>
        <v>0.60099999999999998</v>
      </c>
      <c r="J172">
        <f t="shared" si="12"/>
        <v>6.9715999999999988E-3</v>
      </c>
      <c r="K172">
        <f t="shared" si="13"/>
        <v>1.7125030704986486E+18</v>
      </c>
      <c r="L172">
        <f t="shared" si="16"/>
        <v>-28.649341804822406</v>
      </c>
      <c r="M172">
        <f t="shared" si="17"/>
        <v>83.968975516074735</v>
      </c>
    </row>
    <row r="173" spans="1:13" x14ac:dyDescent="0.35">
      <c r="A173" s="3"/>
      <c r="B173" s="2">
        <v>0.38250000000000001</v>
      </c>
      <c r="C173">
        <v>65.099999999999994</v>
      </c>
      <c r="D173">
        <v>22</v>
      </c>
      <c r="E173">
        <f t="shared" si="14"/>
        <v>0.2957704821058858</v>
      </c>
      <c r="G173" t="s">
        <v>173</v>
      </c>
      <c r="H173">
        <v>599</v>
      </c>
      <c r="I173">
        <f t="shared" si="15"/>
        <v>0.59899999999999998</v>
      </c>
      <c r="J173">
        <f t="shared" si="12"/>
        <v>6.9483999999999995E-3</v>
      </c>
      <c r="K173">
        <f t="shared" si="13"/>
        <v>1.7068042250061407E+18</v>
      </c>
      <c r="L173">
        <f t="shared" si="16"/>
        <v>-28.656008477661924</v>
      </c>
      <c r="M173">
        <f t="shared" si="17"/>
        <v>83.96230884323522</v>
      </c>
    </row>
    <row r="174" spans="1:13" x14ac:dyDescent="0.35">
      <c r="A174" s="3"/>
      <c r="B174" s="2">
        <v>0.3825115740740741</v>
      </c>
      <c r="C174">
        <v>65.099999999999994</v>
      </c>
      <c r="D174">
        <v>22</v>
      </c>
      <c r="E174">
        <f t="shared" si="14"/>
        <v>0.2957704821058858</v>
      </c>
      <c r="G174" t="s">
        <v>174</v>
      </c>
      <c r="H174">
        <v>598</v>
      </c>
      <c r="I174">
        <f t="shared" si="15"/>
        <v>0.59799999999999998</v>
      </c>
      <c r="J174">
        <f t="shared" si="12"/>
        <v>6.936799999999999E-3</v>
      </c>
      <c r="K174">
        <f t="shared" si="13"/>
        <v>1.7039548022598866E+18</v>
      </c>
      <c r="L174">
        <f t="shared" si="16"/>
        <v>-28.659350165991558</v>
      </c>
      <c r="M174">
        <f t="shared" si="17"/>
        <v>83.958967154905594</v>
      </c>
    </row>
    <row r="175" spans="1:13" x14ac:dyDescent="0.35">
      <c r="A175" s="3"/>
      <c r="B175" s="2">
        <v>0.38252314814814814</v>
      </c>
      <c r="C175">
        <v>64.8</v>
      </c>
      <c r="D175">
        <v>22</v>
      </c>
      <c r="E175">
        <f t="shared" si="14"/>
        <v>0.29603315571343991</v>
      </c>
      <c r="G175" t="s">
        <v>175</v>
      </c>
      <c r="H175">
        <v>597</v>
      </c>
      <c r="I175">
        <f t="shared" si="15"/>
        <v>0.59699999999999998</v>
      </c>
      <c r="J175">
        <f t="shared" si="12"/>
        <v>6.9251999999999994E-3</v>
      </c>
      <c r="K175">
        <f t="shared" si="13"/>
        <v>1.7011053795136328E+18</v>
      </c>
      <c r="L175">
        <f t="shared" si="16"/>
        <v>-28.662697447107618</v>
      </c>
      <c r="M175">
        <f t="shared" si="17"/>
        <v>83.95561987378953</v>
      </c>
    </row>
    <row r="176" spans="1:13" x14ac:dyDescent="0.35">
      <c r="A176" s="3"/>
      <c r="B176" s="2">
        <v>0.38253472222222223</v>
      </c>
      <c r="C176">
        <v>64.8</v>
      </c>
      <c r="D176">
        <v>22</v>
      </c>
      <c r="E176">
        <f t="shared" si="14"/>
        <v>0.29603315571343991</v>
      </c>
      <c r="G176" t="s">
        <v>176</v>
      </c>
      <c r="H176">
        <v>596</v>
      </c>
      <c r="I176">
        <f t="shared" si="15"/>
        <v>0.59599999999999997</v>
      </c>
      <c r="J176">
        <f t="shared" si="12"/>
        <v>6.9135999999999989E-3</v>
      </c>
      <c r="K176">
        <f t="shared" si="13"/>
        <v>1.6982559567673787E+18</v>
      </c>
      <c r="L176">
        <f t="shared" si="16"/>
        <v>-28.666050339762123</v>
      </c>
      <c r="M176">
        <f t="shared" si="17"/>
        <v>83.952266981135026</v>
      </c>
    </row>
    <row r="177" spans="1:13" x14ac:dyDescent="0.35">
      <c r="A177" s="3"/>
      <c r="B177" s="2">
        <v>0.38254629629629627</v>
      </c>
      <c r="C177">
        <v>64.8</v>
      </c>
      <c r="D177">
        <v>22</v>
      </c>
      <c r="E177">
        <f t="shared" si="14"/>
        <v>0.29603315571343991</v>
      </c>
      <c r="G177" t="s">
        <v>177</v>
      </c>
      <c r="H177">
        <v>594</v>
      </c>
      <c r="I177">
        <f t="shared" si="15"/>
        <v>0.59399999999999997</v>
      </c>
      <c r="J177">
        <f t="shared" si="12"/>
        <v>6.8903999999999997E-3</v>
      </c>
      <c r="K177">
        <f t="shared" si="13"/>
        <v>1.6925571112748708E+18</v>
      </c>
      <c r="L177">
        <f t="shared" si="16"/>
        <v>-28.672773035167534</v>
      </c>
      <c r="M177">
        <f t="shared" si="17"/>
        <v>83.945544285729611</v>
      </c>
    </row>
    <row r="178" spans="1:13" x14ac:dyDescent="0.35">
      <c r="A178" s="3"/>
      <c r="B178" s="2">
        <v>0.38255787037037042</v>
      </c>
      <c r="C178">
        <v>64.599999999999994</v>
      </c>
      <c r="D178">
        <v>22</v>
      </c>
      <c r="E178">
        <f t="shared" si="14"/>
        <v>0.29620853080568721</v>
      </c>
      <c r="G178" t="s">
        <v>178</v>
      </c>
      <c r="H178">
        <v>592</v>
      </c>
      <c r="I178">
        <f t="shared" si="15"/>
        <v>0.59199999999999997</v>
      </c>
      <c r="J178">
        <f t="shared" si="12"/>
        <v>6.8671999999999995E-3</v>
      </c>
      <c r="K178">
        <f t="shared" si="13"/>
        <v>1.6868582657823629E+18</v>
      </c>
      <c r="L178">
        <f t="shared" si="16"/>
        <v>-28.67951840412481</v>
      </c>
      <c r="M178">
        <f t="shared" si="17"/>
        <v>83.938798916772342</v>
      </c>
    </row>
    <row r="179" spans="1:13" x14ac:dyDescent="0.35">
      <c r="A179" s="3"/>
      <c r="B179" s="2">
        <v>0.38256944444444446</v>
      </c>
      <c r="C179">
        <v>64.599999999999994</v>
      </c>
      <c r="D179">
        <v>22</v>
      </c>
      <c r="E179">
        <f t="shared" si="14"/>
        <v>0.29620853080568721</v>
      </c>
      <c r="G179" t="s">
        <v>179</v>
      </c>
      <c r="H179">
        <v>591</v>
      </c>
      <c r="I179">
        <f t="shared" si="15"/>
        <v>0.59099999999999997</v>
      </c>
      <c r="J179">
        <f t="shared" si="12"/>
        <v>6.855599999999999E-3</v>
      </c>
      <c r="K179">
        <f t="shared" si="13"/>
        <v>1.6840088430361088E+18</v>
      </c>
      <c r="L179">
        <f t="shared" si="16"/>
        <v>-28.682899639080627</v>
      </c>
      <c r="M179">
        <f t="shared" si="17"/>
        <v>83.935417681816517</v>
      </c>
    </row>
    <row r="180" spans="1:13" x14ac:dyDescent="0.35">
      <c r="A180" s="3"/>
      <c r="B180" s="2">
        <v>0.3825810185185185</v>
      </c>
      <c r="C180">
        <v>64.599999999999994</v>
      </c>
      <c r="D180">
        <v>22</v>
      </c>
      <c r="E180">
        <f t="shared" si="14"/>
        <v>0.29620853080568721</v>
      </c>
      <c r="G180" t="s">
        <v>180</v>
      </c>
      <c r="H180">
        <v>590</v>
      </c>
      <c r="I180">
        <f t="shared" si="15"/>
        <v>0.59</v>
      </c>
      <c r="J180">
        <f t="shared" si="12"/>
        <v>6.8439999999999994E-3</v>
      </c>
      <c r="K180">
        <f t="shared" si="13"/>
        <v>1.6811594202898547E+18</v>
      </c>
      <c r="L180">
        <f t="shared" si="16"/>
        <v>-28.686286600093293</v>
      </c>
      <c r="M180">
        <f t="shared" si="17"/>
        <v>83.932030720803851</v>
      </c>
    </row>
    <row r="181" spans="1:13" x14ac:dyDescent="0.35">
      <c r="A181" s="3"/>
      <c r="B181" s="2">
        <v>0.3825925925925926</v>
      </c>
      <c r="C181">
        <v>64.599999999999994</v>
      </c>
      <c r="D181">
        <v>22</v>
      </c>
      <c r="E181">
        <f t="shared" si="14"/>
        <v>0.29620853080568721</v>
      </c>
      <c r="G181" t="s">
        <v>181</v>
      </c>
      <c r="H181">
        <v>589</v>
      </c>
      <c r="I181">
        <f t="shared" si="15"/>
        <v>0.58899999999999997</v>
      </c>
      <c r="J181">
        <f t="shared" si="12"/>
        <v>6.8323999999999998E-3</v>
      </c>
      <c r="K181">
        <f t="shared" si="13"/>
        <v>1.6783099975436009E+18</v>
      </c>
      <c r="L181">
        <f t="shared" si="16"/>
        <v>-28.68967930658965</v>
      </c>
      <c r="M181">
        <f t="shared" si="17"/>
        <v>83.928638014307495</v>
      </c>
    </row>
    <row r="182" spans="1:13" x14ac:dyDescent="0.35">
      <c r="A182" s="3"/>
      <c r="B182" s="2">
        <v>0.38260416666666663</v>
      </c>
      <c r="C182">
        <v>64.3</v>
      </c>
      <c r="D182">
        <v>22</v>
      </c>
      <c r="E182">
        <f t="shared" si="14"/>
        <v>0.29647198339756892</v>
      </c>
      <c r="G182" t="s">
        <v>182</v>
      </c>
      <c r="H182">
        <v>588</v>
      </c>
      <c r="I182">
        <f t="shared" si="15"/>
        <v>0.58799999999999997</v>
      </c>
      <c r="J182">
        <f t="shared" si="12"/>
        <v>6.8207999999999993E-3</v>
      </c>
      <c r="K182">
        <f t="shared" si="13"/>
        <v>1.6754605747973468E+18</v>
      </c>
      <c r="L182">
        <f t="shared" si="16"/>
        <v>-28.693077778095567</v>
      </c>
      <c r="M182">
        <f t="shared" si="17"/>
        <v>83.925239542801577</v>
      </c>
    </row>
    <row r="183" spans="1:13" x14ac:dyDescent="0.35">
      <c r="A183" s="3"/>
      <c r="B183" s="2">
        <v>0.38261574074074073</v>
      </c>
      <c r="C183">
        <v>64.3</v>
      </c>
      <c r="D183">
        <v>22</v>
      </c>
      <c r="E183">
        <f t="shared" si="14"/>
        <v>0.29647198339756892</v>
      </c>
      <c r="G183" t="s">
        <v>183</v>
      </c>
      <c r="H183">
        <v>586</v>
      </c>
      <c r="I183">
        <f t="shared" si="15"/>
        <v>0.58599999999999997</v>
      </c>
      <c r="J183">
        <f t="shared" si="12"/>
        <v>6.7975999999999991E-3</v>
      </c>
      <c r="K183">
        <f t="shared" si="13"/>
        <v>1.6697617293048387E+18</v>
      </c>
      <c r="L183">
        <f t="shared" si="16"/>
        <v>-28.699892094738797</v>
      </c>
      <c r="M183">
        <f t="shared" si="17"/>
        <v>83.918425226158348</v>
      </c>
    </row>
    <row r="184" spans="1:13" x14ac:dyDescent="0.35">
      <c r="A184" s="3"/>
      <c r="B184" s="2">
        <v>0.38262731481481477</v>
      </c>
      <c r="C184">
        <v>64.3</v>
      </c>
      <c r="D184">
        <v>22</v>
      </c>
      <c r="E184">
        <f t="shared" si="14"/>
        <v>0.29647198339756892</v>
      </c>
      <c r="G184" t="s">
        <v>184</v>
      </c>
      <c r="H184">
        <v>586</v>
      </c>
      <c r="I184">
        <f t="shared" si="15"/>
        <v>0.58599999999999997</v>
      </c>
      <c r="J184">
        <f t="shared" si="12"/>
        <v>6.7975999999999991E-3</v>
      </c>
      <c r="K184">
        <f t="shared" si="13"/>
        <v>1.6697617293048387E+18</v>
      </c>
      <c r="L184">
        <f t="shared" si="16"/>
        <v>-28.699892094738797</v>
      </c>
      <c r="M184">
        <f t="shared" si="17"/>
        <v>83.918425226158348</v>
      </c>
    </row>
    <row r="185" spans="1:13" x14ac:dyDescent="0.35">
      <c r="A185" s="3"/>
      <c r="B185" s="2">
        <v>0.38263888888888892</v>
      </c>
      <c r="C185">
        <v>64.099999999999994</v>
      </c>
      <c r="D185">
        <v>22</v>
      </c>
      <c r="E185">
        <f t="shared" si="14"/>
        <v>0.29664787896766537</v>
      </c>
      <c r="G185" t="s">
        <v>185</v>
      </c>
      <c r="H185">
        <v>584</v>
      </c>
      <c r="I185">
        <f t="shared" si="15"/>
        <v>0.58399999999999996</v>
      </c>
      <c r="J185">
        <f t="shared" si="12"/>
        <v>6.774399999999999E-3</v>
      </c>
      <c r="K185">
        <f t="shared" si="13"/>
        <v>1.6640628838123308E+18</v>
      </c>
      <c r="L185">
        <f t="shared" si="16"/>
        <v>-28.70672970823637</v>
      </c>
      <c r="M185">
        <f t="shared" si="17"/>
        <v>83.911587612660782</v>
      </c>
    </row>
    <row r="186" spans="1:13" x14ac:dyDescent="0.35">
      <c r="A186" s="3"/>
      <c r="B186" s="2">
        <v>0.38265046296296296</v>
      </c>
      <c r="C186">
        <v>64.099999999999994</v>
      </c>
      <c r="D186">
        <v>22</v>
      </c>
      <c r="E186">
        <f t="shared" si="14"/>
        <v>0.29664787896766537</v>
      </c>
      <c r="G186" t="s">
        <v>186</v>
      </c>
      <c r="H186">
        <v>583</v>
      </c>
      <c r="I186">
        <f t="shared" si="15"/>
        <v>0.58299999999999996</v>
      </c>
      <c r="J186">
        <f t="shared" si="12"/>
        <v>6.7627999999999994E-3</v>
      </c>
      <c r="K186">
        <f t="shared" si="13"/>
        <v>1.6612134610660769E+18</v>
      </c>
      <c r="L186">
        <f t="shared" si="16"/>
        <v>-28.710157301191838</v>
      </c>
      <c r="M186">
        <f t="shared" si="17"/>
        <v>83.908160019705306</v>
      </c>
    </row>
    <row r="187" spans="1:13" x14ac:dyDescent="0.35">
      <c r="A187" s="3"/>
      <c r="B187" s="2">
        <v>0.38266203703703705</v>
      </c>
      <c r="C187">
        <v>64.099999999999994</v>
      </c>
      <c r="D187">
        <v>22</v>
      </c>
      <c r="E187">
        <f t="shared" si="14"/>
        <v>0.29664787896766537</v>
      </c>
      <c r="G187" t="s">
        <v>187</v>
      </c>
      <c r="H187">
        <v>582</v>
      </c>
      <c r="I187">
        <f t="shared" si="15"/>
        <v>0.58199999999999996</v>
      </c>
      <c r="J187">
        <f t="shared" si="12"/>
        <v>6.7511999999999997E-3</v>
      </c>
      <c r="K187">
        <f t="shared" si="13"/>
        <v>1.6583640383198228E+18</v>
      </c>
      <c r="L187">
        <f t="shared" si="16"/>
        <v>-28.713590778429946</v>
      </c>
      <c r="M187">
        <f t="shared" si="17"/>
        <v>83.904726542467202</v>
      </c>
    </row>
    <row r="188" spans="1:13" x14ac:dyDescent="0.35">
      <c r="A188" s="3"/>
      <c r="B188" s="2">
        <v>0.38267361111111109</v>
      </c>
      <c r="C188">
        <v>63.8</v>
      </c>
      <c r="D188">
        <v>22</v>
      </c>
      <c r="E188">
        <f t="shared" si="14"/>
        <v>0.29691211401425177</v>
      </c>
      <c r="G188" t="s">
        <v>188</v>
      </c>
      <c r="H188">
        <v>580</v>
      </c>
      <c r="I188">
        <f t="shared" si="15"/>
        <v>0.57999999999999996</v>
      </c>
      <c r="J188">
        <f t="shared" si="12"/>
        <v>6.7279999999999987E-3</v>
      </c>
      <c r="K188">
        <f t="shared" si="13"/>
        <v>1.6526651928273147E+18</v>
      </c>
      <c r="L188">
        <f t="shared" si="16"/>
        <v>-28.720475466811891</v>
      </c>
      <c r="M188">
        <f t="shared" si="17"/>
        <v>83.897841854085257</v>
      </c>
    </row>
    <row r="189" spans="1:13" x14ac:dyDescent="0.35">
      <c r="A189" s="3"/>
      <c r="B189" s="2">
        <v>0.38268518518518518</v>
      </c>
      <c r="C189">
        <v>63.8</v>
      </c>
      <c r="D189">
        <v>22</v>
      </c>
      <c r="E189">
        <f t="shared" si="14"/>
        <v>0.29691211401425177</v>
      </c>
      <c r="G189" t="s">
        <v>189</v>
      </c>
      <c r="H189">
        <v>579</v>
      </c>
      <c r="I189">
        <f t="shared" si="15"/>
        <v>0.57899999999999996</v>
      </c>
      <c r="J189">
        <f t="shared" si="12"/>
        <v>6.7163999999999991E-3</v>
      </c>
      <c r="K189">
        <f t="shared" si="13"/>
        <v>1.6498157700810609E+18</v>
      </c>
      <c r="L189">
        <f t="shared" si="16"/>
        <v>-28.723926718746831</v>
      </c>
      <c r="M189">
        <f t="shared" si="17"/>
        <v>83.89439060215031</v>
      </c>
    </row>
    <row r="190" spans="1:13" x14ac:dyDescent="0.35">
      <c r="A190" s="3"/>
      <c r="B190" s="2">
        <v>0.38269675925925922</v>
      </c>
      <c r="C190">
        <v>63.8</v>
      </c>
      <c r="D190">
        <v>22</v>
      </c>
      <c r="E190">
        <f t="shared" si="14"/>
        <v>0.29691211401425177</v>
      </c>
      <c r="G190" t="s">
        <v>190</v>
      </c>
      <c r="H190">
        <v>578</v>
      </c>
      <c r="I190">
        <f t="shared" si="15"/>
        <v>0.57799999999999996</v>
      </c>
      <c r="J190">
        <f t="shared" si="12"/>
        <v>6.7047999999999986E-3</v>
      </c>
      <c r="K190">
        <f t="shared" si="13"/>
        <v>1.6469663473348068E+18</v>
      </c>
      <c r="L190">
        <f t="shared" si="16"/>
        <v>-28.727383936548069</v>
      </c>
      <c r="M190">
        <f t="shared" si="17"/>
        <v>83.890933384349083</v>
      </c>
    </row>
    <row r="191" spans="1:13" x14ac:dyDescent="0.35">
      <c r="A191" s="3"/>
      <c r="B191" s="2">
        <v>0.38270833333333337</v>
      </c>
      <c r="C191">
        <v>63.7</v>
      </c>
      <c r="D191">
        <v>22</v>
      </c>
      <c r="E191">
        <f t="shared" si="14"/>
        <v>0.29700029700029701</v>
      </c>
      <c r="G191" t="s">
        <v>191</v>
      </c>
      <c r="H191">
        <v>577</v>
      </c>
      <c r="I191">
        <f t="shared" si="15"/>
        <v>0.57699999999999996</v>
      </c>
      <c r="J191">
        <f t="shared" si="12"/>
        <v>6.6931999999999998E-3</v>
      </c>
      <c r="K191">
        <f t="shared" si="13"/>
        <v>1.644116924588553E+18</v>
      </c>
      <c r="L191">
        <f t="shared" si="16"/>
        <v>-28.730847140876623</v>
      </c>
      <c r="M191">
        <f t="shared" si="17"/>
        <v>83.887470180020529</v>
      </c>
    </row>
    <row r="192" spans="1:13" x14ac:dyDescent="0.35">
      <c r="A192" s="3"/>
      <c r="B192" s="2">
        <v>0.38271990740740741</v>
      </c>
      <c r="C192">
        <v>63.7</v>
      </c>
      <c r="D192">
        <v>22</v>
      </c>
      <c r="E192">
        <f t="shared" si="14"/>
        <v>0.29700029700029701</v>
      </c>
      <c r="G192" t="s">
        <v>192</v>
      </c>
      <c r="H192">
        <v>576</v>
      </c>
      <c r="I192">
        <f t="shared" si="15"/>
        <v>0.57599999999999996</v>
      </c>
      <c r="J192">
        <f t="shared" si="12"/>
        <v>6.6815999999999993E-3</v>
      </c>
      <c r="K192">
        <f t="shared" si="13"/>
        <v>1.6412675018422989E+18</v>
      </c>
      <c r="L192">
        <f t="shared" si="16"/>
        <v>-28.73431635250104</v>
      </c>
      <c r="M192">
        <f t="shared" si="17"/>
        <v>83.884000968396109</v>
      </c>
    </row>
    <row r="193" spans="1:13" x14ac:dyDescent="0.35">
      <c r="A193" s="3"/>
      <c r="B193" s="2">
        <v>0.38273148148148151</v>
      </c>
      <c r="C193">
        <v>63.7</v>
      </c>
      <c r="D193">
        <v>22</v>
      </c>
      <c r="E193">
        <f t="shared" si="14"/>
        <v>0.29700029700029701</v>
      </c>
      <c r="G193" t="s">
        <v>193</v>
      </c>
      <c r="H193">
        <v>574</v>
      </c>
      <c r="I193">
        <f t="shared" si="15"/>
        <v>0.57399999999999995</v>
      </c>
      <c r="J193">
        <f t="shared" si="12"/>
        <v>6.6583999999999992E-3</v>
      </c>
      <c r="K193">
        <f t="shared" si="13"/>
        <v>1.635568656349791E+18</v>
      </c>
      <c r="L193">
        <f t="shared" si="16"/>
        <v>-28.741272881253689</v>
      </c>
      <c r="M193">
        <f t="shared" si="17"/>
        <v>83.877044439643456</v>
      </c>
    </row>
    <row r="194" spans="1:13" x14ac:dyDescent="0.35">
      <c r="A194" s="3"/>
      <c r="B194" s="2">
        <v>0.38274305555555554</v>
      </c>
      <c r="C194">
        <v>63.5</v>
      </c>
      <c r="D194">
        <v>22</v>
      </c>
      <c r="E194">
        <f t="shared" si="14"/>
        <v>0.29717682020802377</v>
      </c>
      <c r="G194" t="s">
        <v>194</v>
      </c>
      <c r="H194">
        <v>574</v>
      </c>
      <c r="I194">
        <f t="shared" si="15"/>
        <v>0.57399999999999995</v>
      </c>
      <c r="J194">
        <f t="shared" ref="J194:J257" si="18">$Q$4*I194*10^(-6)</f>
        <v>6.6583999999999992E-3</v>
      </c>
      <c r="K194">
        <f t="shared" ref="K194:K257" si="19">J194/($Q$7*(D194+273))</f>
        <v>1.635568656349791E+18</v>
      </c>
      <c r="L194">
        <f t="shared" si="16"/>
        <v>-28.741272881253689</v>
      </c>
      <c r="M194">
        <f t="shared" si="17"/>
        <v>83.877044439643456</v>
      </c>
    </row>
    <row r="195" spans="1:13" x14ac:dyDescent="0.35">
      <c r="A195" s="3"/>
      <c r="B195" s="2">
        <v>0.38275462962962964</v>
      </c>
      <c r="C195">
        <v>63.5</v>
      </c>
      <c r="D195">
        <v>22</v>
      </c>
      <c r="E195">
        <f t="shared" ref="E195:E258" si="20">100/(C195+273)</f>
        <v>0.29717682020802377</v>
      </c>
      <c r="G195" t="s">
        <v>195</v>
      </c>
      <c r="H195">
        <v>572</v>
      </c>
      <c r="I195">
        <f t="shared" ref="I195:I258" si="21">H195/1000</f>
        <v>0.57199999999999995</v>
      </c>
      <c r="J195">
        <f t="shared" si="18"/>
        <v>6.6351999999999991E-3</v>
      </c>
      <c r="K195">
        <f t="shared" si="19"/>
        <v>1.6298698108572828E+18</v>
      </c>
      <c r="L195">
        <f t="shared" ref="L195:L258" si="22">2*LN(I195*10^(-6))</f>
        <v>-28.748253691133225</v>
      </c>
      <c r="M195">
        <f t="shared" ref="M195:M258" si="23">2*LN(K195)</f>
        <v>83.870063629763919</v>
      </c>
    </row>
    <row r="196" spans="1:13" x14ac:dyDescent="0.35">
      <c r="A196" s="3"/>
      <c r="B196" s="2">
        <v>0.38276620370370368</v>
      </c>
      <c r="C196">
        <v>63.5</v>
      </c>
      <c r="D196">
        <v>22</v>
      </c>
      <c r="E196">
        <f t="shared" si="20"/>
        <v>0.29717682020802377</v>
      </c>
      <c r="G196" t="s">
        <v>196</v>
      </c>
      <c r="H196">
        <v>571</v>
      </c>
      <c r="I196">
        <f t="shared" si="21"/>
        <v>0.57099999999999995</v>
      </c>
      <c r="J196">
        <f t="shared" si="18"/>
        <v>6.6235999999999995E-3</v>
      </c>
      <c r="K196">
        <f t="shared" si="19"/>
        <v>1.627020388111029E+18</v>
      </c>
      <c r="L196">
        <f t="shared" si="22"/>
        <v>-28.751753254580802</v>
      </c>
      <c r="M196">
        <f t="shared" si="23"/>
        <v>83.866564066316343</v>
      </c>
    </row>
    <row r="197" spans="1:13" x14ac:dyDescent="0.35">
      <c r="A197" s="3"/>
      <c r="B197" s="2">
        <v>0.38277777777777783</v>
      </c>
      <c r="C197">
        <v>63.5</v>
      </c>
      <c r="D197">
        <v>22</v>
      </c>
      <c r="E197">
        <f t="shared" si="20"/>
        <v>0.29717682020802377</v>
      </c>
      <c r="G197" t="s">
        <v>197</v>
      </c>
      <c r="H197">
        <v>569</v>
      </c>
      <c r="I197">
        <f t="shared" si="21"/>
        <v>0.56899999999999995</v>
      </c>
      <c r="J197">
        <f t="shared" si="18"/>
        <v>6.6003999999999993E-3</v>
      </c>
      <c r="K197">
        <f t="shared" si="19"/>
        <v>1.6213215426185208E+18</v>
      </c>
      <c r="L197">
        <f t="shared" si="22"/>
        <v>-28.758770805640161</v>
      </c>
      <c r="M197">
        <f t="shared" si="23"/>
        <v>83.85954651525698</v>
      </c>
    </row>
    <row r="198" spans="1:13" x14ac:dyDescent="0.35">
      <c r="A198" s="3"/>
      <c r="B198" s="2">
        <v>0.38278935185185187</v>
      </c>
      <c r="C198">
        <v>63.3</v>
      </c>
      <c r="D198">
        <v>22</v>
      </c>
      <c r="E198">
        <f t="shared" si="20"/>
        <v>0.29735355337496283</v>
      </c>
      <c r="G198" t="s">
        <v>198</v>
      </c>
      <c r="H198">
        <v>568</v>
      </c>
      <c r="I198">
        <f t="shared" si="21"/>
        <v>0.56799999999999995</v>
      </c>
      <c r="J198">
        <f t="shared" si="18"/>
        <v>6.5887999999999988E-3</v>
      </c>
      <c r="K198">
        <f t="shared" si="19"/>
        <v>1.6184721198722668E+18</v>
      </c>
      <c r="L198">
        <f t="shared" si="22"/>
        <v>-28.762288836450519</v>
      </c>
      <c r="M198">
        <f t="shared" si="23"/>
        <v>83.856028484446625</v>
      </c>
    </row>
    <row r="199" spans="1:13" x14ac:dyDescent="0.35">
      <c r="A199" s="3"/>
      <c r="B199" s="2">
        <v>0.38280092592592596</v>
      </c>
      <c r="C199">
        <v>63.3</v>
      </c>
      <c r="D199">
        <v>22</v>
      </c>
      <c r="E199">
        <f t="shared" si="20"/>
        <v>0.29735355337496283</v>
      </c>
      <c r="G199" t="s">
        <v>199</v>
      </c>
      <c r="H199">
        <v>567</v>
      </c>
      <c r="I199">
        <f t="shared" si="21"/>
        <v>0.56699999999999995</v>
      </c>
      <c r="J199">
        <f t="shared" si="18"/>
        <v>6.5771999999999992E-3</v>
      </c>
      <c r="K199">
        <f t="shared" si="19"/>
        <v>1.6156226971260129E+18</v>
      </c>
      <c r="L199">
        <f t="shared" si="22"/>
        <v>-28.765813066437318</v>
      </c>
      <c r="M199">
        <f t="shared" si="23"/>
        <v>83.852504254459831</v>
      </c>
    </row>
    <row r="200" spans="1:13" x14ac:dyDescent="0.35">
      <c r="A200" s="3"/>
      <c r="B200" s="2">
        <v>0.3828125</v>
      </c>
      <c r="C200">
        <v>63.3</v>
      </c>
      <c r="D200">
        <v>22</v>
      </c>
      <c r="E200">
        <f t="shared" si="20"/>
        <v>0.29735355337496283</v>
      </c>
      <c r="G200" t="s">
        <v>200</v>
      </c>
      <c r="H200">
        <v>567</v>
      </c>
      <c r="I200">
        <f t="shared" si="21"/>
        <v>0.56699999999999995</v>
      </c>
      <c r="J200">
        <f t="shared" si="18"/>
        <v>6.5771999999999992E-3</v>
      </c>
      <c r="K200">
        <f t="shared" si="19"/>
        <v>1.6156226971260129E+18</v>
      </c>
      <c r="L200">
        <f t="shared" si="22"/>
        <v>-28.765813066437318</v>
      </c>
      <c r="M200">
        <f t="shared" si="23"/>
        <v>83.852504254459831</v>
      </c>
    </row>
    <row r="201" spans="1:13" x14ac:dyDescent="0.35">
      <c r="A201" s="3"/>
      <c r="B201" s="2">
        <v>0.38282407407407404</v>
      </c>
      <c r="C201">
        <v>63.1</v>
      </c>
      <c r="D201">
        <v>22</v>
      </c>
      <c r="E201">
        <f t="shared" si="20"/>
        <v>0.29753049687592975</v>
      </c>
      <c r="G201" t="s">
        <v>201</v>
      </c>
      <c r="H201">
        <v>566</v>
      </c>
      <c r="I201">
        <f t="shared" si="21"/>
        <v>0.56599999999999995</v>
      </c>
      <c r="J201">
        <f t="shared" si="18"/>
        <v>6.5655999999999996E-3</v>
      </c>
      <c r="K201">
        <f t="shared" si="19"/>
        <v>1.6127732743797591E+18</v>
      </c>
      <c r="L201">
        <f t="shared" si="22"/>
        <v>-28.769343517486458</v>
      </c>
      <c r="M201">
        <f t="shared" si="23"/>
        <v>83.848973803410686</v>
      </c>
    </row>
    <row r="202" spans="1:13" x14ac:dyDescent="0.35">
      <c r="A202" s="3"/>
      <c r="B202" s="2">
        <v>0.38283564814814813</v>
      </c>
      <c r="C202">
        <v>63.1</v>
      </c>
      <c r="D202">
        <v>22</v>
      </c>
      <c r="E202">
        <f t="shared" si="20"/>
        <v>0.29753049687592975</v>
      </c>
      <c r="G202" t="s">
        <v>202</v>
      </c>
      <c r="H202">
        <v>565</v>
      </c>
      <c r="I202">
        <f t="shared" si="21"/>
        <v>0.56499999999999995</v>
      </c>
      <c r="J202">
        <f t="shared" si="18"/>
        <v>6.5539999999999991E-3</v>
      </c>
      <c r="K202">
        <f t="shared" si="19"/>
        <v>1.609923851633505E+18</v>
      </c>
      <c r="L202">
        <f t="shared" si="22"/>
        <v>-28.77288021159994</v>
      </c>
      <c r="M202">
        <f t="shared" si="23"/>
        <v>83.845437109297208</v>
      </c>
    </row>
    <row r="203" spans="1:13" x14ac:dyDescent="0.35">
      <c r="A203" s="3"/>
      <c r="B203" s="2">
        <v>0.38284722222222217</v>
      </c>
      <c r="C203">
        <v>63.1</v>
      </c>
      <c r="D203">
        <v>22</v>
      </c>
      <c r="E203">
        <f t="shared" si="20"/>
        <v>0.29753049687592975</v>
      </c>
      <c r="G203" t="s">
        <v>203</v>
      </c>
      <c r="H203">
        <v>564</v>
      </c>
      <c r="I203">
        <f t="shared" si="21"/>
        <v>0.56399999999999995</v>
      </c>
      <c r="J203">
        <f t="shared" si="18"/>
        <v>6.5423999999999994E-3</v>
      </c>
      <c r="K203">
        <f t="shared" si="19"/>
        <v>1.6070744288872509E+18</v>
      </c>
      <c r="L203">
        <f t="shared" si="22"/>
        <v>-28.776423170896706</v>
      </c>
      <c r="M203">
        <f t="shared" si="23"/>
        <v>83.841894150000442</v>
      </c>
    </row>
    <row r="204" spans="1:13" x14ac:dyDescent="0.35">
      <c r="A204" s="3"/>
      <c r="B204" s="2">
        <v>0.38285879629629632</v>
      </c>
      <c r="C204">
        <v>62.8</v>
      </c>
      <c r="D204">
        <v>22</v>
      </c>
      <c r="E204">
        <f t="shared" si="20"/>
        <v>0.29779630732578916</v>
      </c>
      <c r="G204" t="s">
        <v>204</v>
      </c>
      <c r="H204">
        <v>563</v>
      </c>
      <c r="I204">
        <f t="shared" si="21"/>
        <v>0.56299999999999994</v>
      </c>
      <c r="J204">
        <f t="shared" si="18"/>
        <v>6.5307999999999989E-3</v>
      </c>
      <c r="K204">
        <f t="shared" si="19"/>
        <v>1.6042250061409969E+18</v>
      </c>
      <c r="L204">
        <f t="shared" si="22"/>
        <v>-28.779972417613443</v>
      </c>
      <c r="M204">
        <f t="shared" si="23"/>
        <v>83.838344903283712</v>
      </c>
    </row>
    <row r="205" spans="1:13" x14ac:dyDescent="0.35">
      <c r="A205" s="3"/>
      <c r="B205" s="2">
        <v>0.38287037037037036</v>
      </c>
      <c r="C205">
        <v>62.8</v>
      </c>
      <c r="D205">
        <v>22</v>
      </c>
      <c r="E205">
        <f t="shared" si="20"/>
        <v>0.29779630732578916</v>
      </c>
      <c r="G205" t="s">
        <v>205</v>
      </c>
      <c r="H205">
        <v>561</v>
      </c>
      <c r="I205">
        <f t="shared" si="21"/>
        <v>0.56100000000000005</v>
      </c>
      <c r="J205">
        <f t="shared" si="18"/>
        <v>6.5075999999999997E-3</v>
      </c>
      <c r="K205">
        <f t="shared" si="19"/>
        <v>1.5985261606484892E+18</v>
      </c>
      <c r="L205">
        <f t="shared" si="22"/>
        <v>-28.787089862847431</v>
      </c>
      <c r="M205">
        <f t="shared" si="23"/>
        <v>83.83122745804971</v>
      </c>
    </row>
    <row r="206" spans="1:13" x14ac:dyDescent="0.35">
      <c r="A206" s="3"/>
      <c r="B206" s="2">
        <v>0.38288194444444446</v>
      </c>
      <c r="C206">
        <v>62.8</v>
      </c>
      <c r="D206">
        <v>22</v>
      </c>
      <c r="E206">
        <f t="shared" si="20"/>
        <v>0.29779630732578916</v>
      </c>
      <c r="G206" t="s">
        <v>206</v>
      </c>
      <c r="H206">
        <v>560</v>
      </c>
      <c r="I206">
        <f t="shared" si="21"/>
        <v>0.56000000000000005</v>
      </c>
      <c r="J206">
        <f t="shared" si="18"/>
        <v>6.4960000000000009E-3</v>
      </c>
      <c r="K206">
        <f t="shared" si="19"/>
        <v>1.5956767379022354E+18</v>
      </c>
      <c r="L206">
        <f t="shared" si="22"/>
        <v>-28.790658106434432</v>
      </c>
      <c r="M206">
        <f t="shared" si="23"/>
        <v>83.827659214462713</v>
      </c>
    </row>
    <row r="207" spans="1:13" x14ac:dyDescent="0.35">
      <c r="A207" s="3"/>
      <c r="B207" s="2">
        <v>0.38289351851851849</v>
      </c>
      <c r="C207">
        <v>62.6</v>
      </c>
      <c r="D207">
        <v>22</v>
      </c>
      <c r="E207">
        <f t="shared" si="20"/>
        <v>0.29797377830750893</v>
      </c>
      <c r="G207" t="s">
        <v>207</v>
      </c>
      <c r="H207">
        <v>559</v>
      </c>
      <c r="I207">
        <f t="shared" si="21"/>
        <v>0.55900000000000005</v>
      </c>
      <c r="J207">
        <f t="shared" si="18"/>
        <v>6.4844000000000004E-3</v>
      </c>
      <c r="K207">
        <f t="shared" si="19"/>
        <v>1.5928273151559813E+18</v>
      </c>
      <c r="L207">
        <f t="shared" si="22"/>
        <v>-28.794232727582624</v>
      </c>
      <c r="M207">
        <f t="shared" si="23"/>
        <v>83.824084593314524</v>
      </c>
    </row>
    <row r="208" spans="1:13" x14ac:dyDescent="0.35">
      <c r="A208" s="3"/>
      <c r="B208" s="2">
        <v>0.38290509259259259</v>
      </c>
      <c r="C208">
        <v>62.6</v>
      </c>
      <c r="D208">
        <v>22</v>
      </c>
      <c r="E208">
        <f t="shared" si="20"/>
        <v>0.29797377830750893</v>
      </c>
      <c r="G208" t="s">
        <v>208</v>
      </c>
      <c r="H208">
        <v>557</v>
      </c>
      <c r="I208">
        <f t="shared" si="21"/>
        <v>0.55700000000000005</v>
      </c>
      <c r="J208">
        <f t="shared" si="18"/>
        <v>6.4612000000000003E-3</v>
      </c>
      <c r="K208">
        <f t="shared" si="19"/>
        <v>1.5871284696634732E+18</v>
      </c>
      <c r="L208">
        <f t="shared" si="22"/>
        <v>-28.801401194038256</v>
      </c>
      <c r="M208">
        <f t="shared" si="23"/>
        <v>83.816916126858899</v>
      </c>
    </row>
    <row r="209" spans="1:13" x14ac:dyDescent="0.35">
      <c r="A209" s="3"/>
      <c r="B209" s="2">
        <v>0.38291666666666663</v>
      </c>
      <c r="C209">
        <v>62.6</v>
      </c>
      <c r="D209">
        <v>22</v>
      </c>
      <c r="E209">
        <f t="shared" si="20"/>
        <v>0.29797377830750893</v>
      </c>
      <c r="G209" t="s">
        <v>209</v>
      </c>
      <c r="H209">
        <v>556</v>
      </c>
      <c r="I209">
        <f t="shared" si="21"/>
        <v>0.55600000000000005</v>
      </c>
      <c r="J209">
        <f t="shared" si="18"/>
        <v>6.4495999999999998E-3</v>
      </c>
      <c r="K209">
        <f t="shared" si="19"/>
        <v>1.5842790469172191E+18</v>
      </c>
      <c r="L209">
        <f t="shared" si="22"/>
        <v>-28.804995085391656</v>
      </c>
      <c r="M209">
        <f t="shared" si="23"/>
        <v>83.813322235505495</v>
      </c>
    </row>
    <row r="210" spans="1:13" x14ac:dyDescent="0.35">
      <c r="A210" s="3"/>
      <c r="B210" s="2">
        <v>0.38292824074074078</v>
      </c>
      <c r="C210">
        <v>62.4</v>
      </c>
      <c r="D210">
        <v>22</v>
      </c>
      <c r="E210">
        <f t="shared" si="20"/>
        <v>0.29815146094215866</v>
      </c>
      <c r="G210" t="s">
        <v>210</v>
      </c>
      <c r="H210">
        <v>556</v>
      </c>
      <c r="I210">
        <f t="shared" si="21"/>
        <v>0.55600000000000005</v>
      </c>
      <c r="J210">
        <f t="shared" si="18"/>
        <v>6.4495999999999998E-3</v>
      </c>
      <c r="K210">
        <f t="shared" si="19"/>
        <v>1.5842790469172191E+18</v>
      </c>
      <c r="L210">
        <f t="shared" si="22"/>
        <v>-28.804995085391656</v>
      </c>
      <c r="M210">
        <f t="shared" si="23"/>
        <v>83.813322235505495</v>
      </c>
    </row>
    <row r="211" spans="1:13" x14ac:dyDescent="0.35">
      <c r="A211" s="3"/>
      <c r="B211" s="2">
        <v>0.38293981481481482</v>
      </c>
      <c r="C211">
        <v>62.4</v>
      </c>
      <c r="D211">
        <v>22</v>
      </c>
      <c r="E211">
        <f t="shared" si="20"/>
        <v>0.29815146094215866</v>
      </c>
      <c r="G211" t="s">
        <v>211</v>
      </c>
      <c r="H211">
        <v>555</v>
      </c>
      <c r="I211">
        <f t="shared" si="21"/>
        <v>0.55500000000000005</v>
      </c>
      <c r="J211">
        <f t="shared" si="18"/>
        <v>6.438000000000001E-3</v>
      </c>
      <c r="K211">
        <f t="shared" si="19"/>
        <v>1.5814296241709655E+18</v>
      </c>
      <c r="L211">
        <f t="shared" si="22"/>
        <v>-28.808595446399952</v>
      </c>
      <c r="M211">
        <f t="shared" si="23"/>
        <v>83.8097218744972</v>
      </c>
    </row>
    <row r="212" spans="1:13" x14ac:dyDescent="0.35">
      <c r="A212" s="3"/>
      <c r="B212" s="2">
        <v>0.38295138888888891</v>
      </c>
      <c r="C212">
        <v>62.4</v>
      </c>
      <c r="D212">
        <v>22</v>
      </c>
      <c r="E212">
        <f t="shared" si="20"/>
        <v>0.29815146094215866</v>
      </c>
      <c r="G212" t="s">
        <v>212</v>
      </c>
      <c r="H212">
        <v>554</v>
      </c>
      <c r="I212">
        <f t="shared" si="21"/>
        <v>0.55400000000000005</v>
      </c>
      <c r="J212">
        <f t="shared" si="18"/>
        <v>6.4264000000000005E-3</v>
      </c>
      <c r="K212">
        <f t="shared" si="19"/>
        <v>1.5785802014247114E+18</v>
      </c>
      <c r="L212">
        <f t="shared" si="22"/>
        <v>-28.812202300398255</v>
      </c>
      <c r="M212">
        <f t="shared" si="23"/>
        <v>83.806115020498893</v>
      </c>
    </row>
    <row r="213" spans="1:13" x14ac:dyDescent="0.35">
      <c r="A213" s="3"/>
      <c r="B213" s="2">
        <v>0.38296296296296295</v>
      </c>
      <c r="C213">
        <v>62.4</v>
      </c>
      <c r="D213">
        <v>22</v>
      </c>
      <c r="E213">
        <f t="shared" si="20"/>
        <v>0.29815146094215866</v>
      </c>
      <c r="G213" t="s">
        <v>213</v>
      </c>
      <c r="H213">
        <v>553</v>
      </c>
      <c r="I213">
        <f t="shared" si="21"/>
        <v>0.55300000000000005</v>
      </c>
      <c r="J213">
        <f t="shared" si="18"/>
        <v>6.4148E-3</v>
      </c>
      <c r="K213">
        <f t="shared" si="19"/>
        <v>1.5757307786784573E+18</v>
      </c>
      <c r="L213">
        <f t="shared" si="22"/>
        <v>-28.815815670848153</v>
      </c>
      <c r="M213">
        <f t="shared" si="23"/>
        <v>83.802501650048995</v>
      </c>
    </row>
    <row r="214" spans="1:13" x14ac:dyDescent="0.35">
      <c r="A214" s="3"/>
      <c r="B214" s="2">
        <v>0.38297453703703704</v>
      </c>
      <c r="C214">
        <v>62.1</v>
      </c>
      <c r="D214">
        <v>22</v>
      </c>
      <c r="E214">
        <f t="shared" si="20"/>
        <v>0.29841838257236641</v>
      </c>
      <c r="G214" t="s">
        <v>214</v>
      </c>
      <c r="H214">
        <v>552</v>
      </c>
      <c r="I214">
        <f t="shared" si="21"/>
        <v>0.55200000000000005</v>
      </c>
      <c r="J214">
        <f t="shared" si="18"/>
        <v>6.4032000000000004E-3</v>
      </c>
      <c r="K214">
        <f t="shared" si="19"/>
        <v>1.5728813559322033E+18</v>
      </c>
      <c r="L214">
        <f t="shared" si="22"/>
        <v>-28.819435581338631</v>
      </c>
      <c r="M214">
        <f t="shared" si="23"/>
        <v>83.79888173955851</v>
      </c>
    </row>
    <row r="215" spans="1:13" x14ac:dyDescent="0.35">
      <c r="A215" s="3"/>
      <c r="B215" s="2">
        <v>0.38298611111111108</v>
      </c>
      <c r="C215">
        <v>62.1</v>
      </c>
      <c r="D215">
        <v>22</v>
      </c>
      <c r="E215">
        <f t="shared" si="20"/>
        <v>0.29841838257236641</v>
      </c>
      <c r="G215" t="s">
        <v>215</v>
      </c>
      <c r="H215">
        <v>551</v>
      </c>
      <c r="I215">
        <f t="shared" si="21"/>
        <v>0.55100000000000005</v>
      </c>
      <c r="J215">
        <f t="shared" si="18"/>
        <v>6.3915999999999999E-3</v>
      </c>
      <c r="K215">
        <f t="shared" si="19"/>
        <v>1.5700319331859492E+18</v>
      </c>
      <c r="L215">
        <f t="shared" si="22"/>
        <v>-28.823062055586995</v>
      </c>
      <c r="M215">
        <f t="shared" si="23"/>
        <v>83.795255265310161</v>
      </c>
    </row>
    <row r="216" spans="1:13" x14ac:dyDescent="0.35">
      <c r="A216" s="3"/>
      <c r="B216" s="2">
        <v>0.38299768518518523</v>
      </c>
      <c r="C216">
        <v>62.1</v>
      </c>
      <c r="D216">
        <v>22</v>
      </c>
      <c r="E216">
        <f t="shared" si="20"/>
        <v>0.29841838257236641</v>
      </c>
      <c r="G216" t="s">
        <v>216</v>
      </c>
      <c r="H216">
        <v>550</v>
      </c>
      <c r="I216">
        <f t="shared" si="21"/>
        <v>0.55000000000000004</v>
      </c>
      <c r="J216">
        <f t="shared" si="18"/>
        <v>6.3800000000000003E-3</v>
      </c>
      <c r="K216">
        <f t="shared" si="19"/>
        <v>1.5671825104396954E+18</v>
      </c>
      <c r="L216">
        <f t="shared" si="22"/>
        <v>-28.82669511743979</v>
      </c>
      <c r="M216">
        <f t="shared" si="23"/>
        <v>83.791622203457365</v>
      </c>
    </row>
    <row r="217" spans="1:13" x14ac:dyDescent="0.35">
      <c r="A217" s="3"/>
      <c r="B217" s="2">
        <v>0.38300925925925927</v>
      </c>
      <c r="C217">
        <v>61.9</v>
      </c>
      <c r="D217">
        <v>22</v>
      </c>
      <c r="E217">
        <f t="shared" si="20"/>
        <v>0.29859659599880561</v>
      </c>
      <c r="G217" t="s">
        <v>217</v>
      </c>
      <c r="H217">
        <v>548</v>
      </c>
      <c r="I217">
        <f t="shared" si="21"/>
        <v>0.54800000000000004</v>
      </c>
      <c r="J217">
        <f t="shared" si="18"/>
        <v>6.3568000000000001E-3</v>
      </c>
      <c r="K217">
        <f t="shared" si="19"/>
        <v>1.5614836649471872E+18</v>
      </c>
      <c r="L217">
        <f t="shared" si="22"/>
        <v>-28.833981099996791</v>
      </c>
      <c r="M217">
        <f t="shared" si="23"/>
        <v>83.784336220900357</v>
      </c>
    </row>
    <row r="218" spans="1:13" x14ac:dyDescent="0.35">
      <c r="A218" s="3"/>
      <c r="B218" s="2">
        <v>0.38302083333333337</v>
      </c>
      <c r="C218">
        <v>61.9</v>
      </c>
      <c r="D218">
        <v>22</v>
      </c>
      <c r="E218">
        <f t="shared" si="20"/>
        <v>0.29859659599880561</v>
      </c>
      <c r="G218" t="s">
        <v>218</v>
      </c>
      <c r="H218">
        <v>548</v>
      </c>
      <c r="I218">
        <f t="shared" si="21"/>
        <v>0.54800000000000004</v>
      </c>
      <c r="J218">
        <f t="shared" si="18"/>
        <v>6.3568000000000001E-3</v>
      </c>
      <c r="K218">
        <f t="shared" si="19"/>
        <v>1.5614836649471872E+18</v>
      </c>
      <c r="L218">
        <f t="shared" si="22"/>
        <v>-28.833981099996791</v>
      </c>
      <c r="M218">
        <f t="shared" si="23"/>
        <v>83.784336220900357</v>
      </c>
    </row>
    <row r="219" spans="1:13" x14ac:dyDescent="0.35">
      <c r="A219" s="3"/>
      <c r="B219" s="2">
        <v>0.3830324074074074</v>
      </c>
      <c r="C219">
        <v>61.9</v>
      </c>
      <c r="D219">
        <v>22</v>
      </c>
      <c r="E219">
        <f t="shared" si="20"/>
        <v>0.29859659599880561</v>
      </c>
      <c r="G219" t="s">
        <v>219</v>
      </c>
      <c r="H219">
        <v>547</v>
      </c>
      <c r="I219">
        <f t="shared" si="21"/>
        <v>0.54700000000000004</v>
      </c>
      <c r="J219">
        <f t="shared" si="18"/>
        <v>6.3452000000000005E-3</v>
      </c>
      <c r="K219">
        <f t="shared" si="19"/>
        <v>1.5586342422009334E+18</v>
      </c>
      <c r="L219">
        <f t="shared" si="22"/>
        <v>-28.83763406904886</v>
      </c>
      <c r="M219">
        <f t="shared" si="23"/>
        <v>83.780683251848288</v>
      </c>
    </row>
    <row r="220" spans="1:13" x14ac:dyDescent="0.35">
      <c r="A220" s="3"/>
      <c r="B220" s="2">
        <v>0.3830439814814815</v>
      </c>
      <c r="C220">
        <v>61.7</v>
      </c>
      <c r="D220">
        <v>22</v>
      </c>
      <c r="E220">
        <f t="shared" si="20"/>
        <v>0.2987750224081267</v>
      </c>
      <c r="G220" t="s">
        <v>220</v>
      </c>
      <c r="H220">
        <v>546</v>
      </c>
      <c r="I220">
        <f t="shared" si="21"/>
        <v>0.54600000000000004</v>
      </c>
      <c r="J220">
        <f t="shared" si="18"/>
        <v>6.3336E-3</v>
      </c>
      <c r="K220">
        <f t="shared" si="19"/>
        <v>1.5557848194546793E+18</v>
      </c>
      <c r="L220">
        <f t="shared" si="22"/>
        <v>-28.841293722403012</v>
      </c>
      <c r="M220">
        <f t="shared" si="23"/>
        <v>83.777023598494139</v>
      </c>
    </row>
    <row r="221" spans="1:13" x14ac:dyDescent="0.35">
      <c r="A221" s="3"/>
      <c r="B221" s="2">
        <v>0.38305555555555554</v>
      </c>
      <c r="C221">
        <v>61.7</v>
      </c>
      <c r="D221">
        <v>22</v>
      </c>
      <c r="E221">
        <f t="shared" si="20"/>
        <v>0.2987750224081267</v>
      </c>
      <c r="G221" t="s">
        <v>221</v>
      </c>
      <c r="H221">
        <v>546</v>
      </c>
      <c r="I221">
        <f t="shared" si="21"/>
        <v>0.54600000000000004</v>
      </c>
      <c r="J221">
        <f t="shared" si="18"/>
        <v>6.3336E-3</v>
      </c>
      <c r="K221">
        <f t="shared" si="19"/>
        <v>1.5557848194546793E+18</v>
      </c>
      <c r="L221">
        <f t="shared" si="22"/>
        <v>-28.841293722403012</v>
      </c>
      <c r="M221">
        <f t="shared" si="23"/>
        <v>83.777023598494139</v>
      </c>
    </row>
    <row r="222" spans="1:13" x14ac:dyDescent="0.35">
      <c r="A222" s="3"/>
      <c r="B222" s="2">
        <v>0.38306712962962958</v>
      </c>
      <c r="C222">
        <v>61.7</v>
      </c>
      <c r="D222">
        <v>22</v>
      </c>
      <c r="E222">
        <f t="shared" si="20"/>
        <v>0.2987750224081267</v>
      </c>
      <c r="G222" t="s">
        <v>222</v>
      </c>
      <c r="H222">
        <v>545</v>
      </c>
      <c r="I222">
        <f t="shared" si="21"/>
        <v>0.54500000000000004</v>
      </c>
      <c r="J222">
        <f t="shared" si="18"/>
        <v>6.3220000000000004E-3</v>
      </c>
      <c r="K222">
        <f t="shared" si="19"/>
        <v>1.5529353967084255E+18</v>
      </c>
      <c r="L222">
        <f t="shared" si="22"/>
        <v>-28.844960084566335</v>
      </c>
      <c r="M222">
        <f t="shared" si="23"/>
        <v>83.77335723633081</v>
      </c>
    </row>
    <row r="223" spans="1:13" x14ac:dyDescent="0.35">
      <c r="A223" s="3"/>
      <c r="B223" s="2">
        <v>0.38307870370370373</v>
      </c>
      <c r="C223">
        <v>61.4</v>
      </c>
      <c r="D223">
        <v>22</v>
      </c>
      <c r="E223">
        <f t="shared" si="20"/>
        <v>0.29904306220095694</v>
      </c>
      <c r="G223" t="s">
        <v>223</v>
      </c>
      <c r="H223">
        <v>544</v>
      </c>
      <c r="I223">
        <f t="shared" si="21"/>
        <v>0.54400000000000004</v>
      </c>
      <c r="J223">
        <f t="shared" si="18"/>
        <v>6.3103999999999999E-3</v>
      </c>
      <c r="K223">
        <f t="shared" si="19"/>
        <v>1.5500859739621714E+18</v>
      </c>
      <c r="L223">
        <f t="shared" si="22"/>
        <v>-28.848633180180936</v>
      </c>
      <c r="M223">
        <f t="shared" si="23"/>
        <v>83.769684140716208</v>
      </c>
    </row>
    <row r="224" spans="1:13" x14ac:dyDescent="0.35">
      <c r="A224" s="3"/>
      <c r="B224" s="2">
        <v>0.38309027777777777</v>
      </c>
      <c r="C224">
        <v>61.4</v>
      </c>
      <c r="D224">
        <v>22</v>
      </c>
      <c r="E224">
        <f t="shared" si="20"/>
        <v>0.29904306220095694</v>
      </c>
      <c r="G224" t="s">
        <v>224</v>
      </c>
      <c r="H224">
        <v>542</v>
      </c>
      <c r="I224">
        <f t="shared" si="21"/>
        <v>0.54200000000000004</v>
      </c>
      <c r="J224">
        <f t="shared" si="18"/>
        <v>6.2872000000000006E-3</v>
      </c>
      <c r="K224">
        <f t="shared" si="19"/>
        <v>1.5443871284696635E+18</v>
      </c>
      <c r="L224">
        <f t="shared" si="22"/>
        <v>-28.855999671013528</v>
      </c>
      <c r="M224">
        <f t="shared" si="23"/>
        <v>83.762317649883613</v>
      </c>
    </row>
    <row r="225" spans="1:13" x14ac:dyDescent="0.35">
      <c r="A225" s="3"/>
      <c r="B225" s="2">
        <v>0.38310185185185186</v>
      </c>
      <c r="C225">
        <v>61.4</v>
      </c>
      <c r="D225">
        <v>22</v>
      </c>
      <c r="E225">
        <f t="shared" si="20"/>
        <v>0.29904306220095694</v>
      </c>
      <c r="G225" t="s">
        <v>225</v>
      </c>
      <c r="H225">
        <v>541</v>
      </c>
      <c r="I225">
        <f t="shared" si="21"/>
        <v>0.54100000000000004</v>
      </c>
      <c r="J225">
        <f t="shared" si="18"/>
        <v>6.2756000000000001E-3</v>
      </c>
      <c r="K225">
        <f t="shared" si="19"/>
        <v>1.5415377057234094E+18</v>
      </c>
      <c r="L225">
        <f t="shared" si="22"/>
        <v>-28.85969311619986</v>
      </c>
      <c r="M225">
        <f t="shared" si="23"/>
        <v>83.758624204697284</v>
      </c>
    </row>
    <row r="226" spans="1:13" x14ac:dyDescent="0.35">
      <c r="A226" s="3"/>
      <c r="B226" s="2">
        <v>0.3831134259259259</v>
      </c>
      <c r="C226">
        <v>61.2</v>
      </c>
      <c r="D226">
        <v>22</v>
      </c>
      <c r="E226">
        <f t="shared" si="20"/>
        <v>0.29922202274087373</v>
      </c>
      <c r="G226" t="s">
        <v>226</v>
      </c>
      <c r="H226">
        <v>541</v>
      </c>
      <c r="I226">
        <f t="shared" si="21"/>
        <v>0.54100000000000004</v>
      </c>
      <c r="J226">
        <f t="shared" si="18"/>
        <v>6.2756000000000001E-3</v>
      </c>
      <c r="K226">
        <f t="shared" si="19"/>
        <v>1.5415377057234094E+18</v>
      </c>
      <c r="L226">
        <f t="shared" si="22"/>
        <v>-28.85969311619986</v>
      </c>
      <c r="M226">
        <f t="shared" si="23"/>
        <v>83.758624204697284</v>
      </c>
    </row>
    <row r="227" spans="1:13" x14ac:dyDescent="0.35">
      <c r="A227" s="3"/>
      <c r="B227" s="2">
        <v>0.38312499999999999</v>
      </c>
      <c r="C227">
        <v>61.2</v>
      </c>
      <c r="D227">
        <v>22</v>
      </c>
      <c r="E227">
        <f t="shared" si="20"/>
        <v>0.29922202274087373</v>
      </c>
      <c r="G227" t="s">
        <v>227</v>
      </c>
      <c r="H227">
        <v>541</v>
      </c>
      <c r="I227">
        <f t="shared" si="21"/>
        <v>0.54100000000000004</v>
      </c>
      <c r="J227">
        <f t="shared" si="18"/>
        <v>6.2756000000000001E-3</v>
      </c>
      <c r="K227">
        <f t="shared" si="19"/>
        <v>1.5415377057234094E+18</v>
      </c>
      <c r="L227">
        <f t="shared" si="22"/>
        <v>-28.85969311619986</v>
      </c>
      <c r="M227">
        <f t="shared" si="23"/>
        <v>83.758624204697284</v>
      </c>
    </row>
    <row r="228" spans="1:13" x14ac:dyDescent="0.35">
      <c r="A228" s="3"/>
      <c r="B228" s="2">
        <v>0.38313657407407403</v>
      </c>
      <c r="C228">
        <v>61.2</v>
      </c>
      <c r="D228">
        <v>22</v>
      </c>
      <c r="E228">
        <f t="shared" si="20"/>
        <v>0.29922202274087373</v>
      </c>
      <c r="G228" t="s">
        <v>228</v>
      </c>
      <c r="H228">
        <v>539</v>
      </c>
      <c r="I228">
        <f t="shared" si="21"/>
        <v>0.53900000000000003</v>
      </c>
      <c r="J228">
        <f t="shared" si="18"/>
        <v>6.2524E-3</v>
      </c>
      <c r="K228">
        <f t="shared" si="19"/>
        <v>1.5358388602309012E+18</v>
      </c>
      <c r="L228">
        <f t="shared" si="22"/>
        <v>-28.867100532074829</v>
      </c>
      <c r="M228">
        <f t="shared" si="23"/>
        <v>83.751216788822319</v>
      </c>
    </row>
    <row r="229" spans="1:13" x14ac:dyDescent="0.35">
      <c r="A229" s="3"/>
      <c r="B229" s="2">
        <v>0.38314814814814818</v>
      </c>
      <c r="C229">
        <v>61.2</v>
      </c>
      <c r="D229">
        <v>22</v>
      </c>
      <c r="E229">
        <f t="shared" si="20"/>
        <v>0.29922202274087373</v>
      </c>
      <c r="G229" t="s">
        <v>229</v>
      </c>
      <c r="H229">
        <v>538</v>
      </c>
      <c r="I229">
        <f t="shared" si="21"/>
        <v>0.53800000000000003</v>
      </c>
      <c r="J229">
        <f t="shared" si="18"/>
        <v>6.2407999999999995E-3</v>
      </c>
      <c r="K229">
        <f t="shared" si="19"/>
        <v>1.5329894374846472E+18</v>
      </c>
      <c r="L229">
        <f t="shared" si="22"/>
        <v>-28.870814553569254</v>
      </c>
      <c r="M229">
        <f t="shared" si="23"/>
        <v>83.747502767327887</v>
      </c>
    </row>
    <row r="230" spans="1:13" x14ac:dyDescent="0.35">
      <c r="A230" s="3"/>
      <c r="B230" s="2">
        <v>0.38315972222222222</v>
      </c>
      <c r="C230">
        <v>61</v>
      </c>
      <c r="D230">
        <v>22</v>
      </c>
      <c r="E230">
        <f t="shared" si="20"/>
        <v>0.29940119760479039</v>
      </c>
      <c r="G230" t="s">
        <v>230</v>
      </c>
      <c r="H230">
        <v>537</v>
      </c>
      <c r="I230">
        <f t="shared" si="21"/>
        <v>0.53700000000000003</v>
      </c>
      <c r="J230">
        <f t="shared" si="18"/>
        <v>6.2292000000000007E-3</v>
      </c>
      <c r="K230">
        <f t="shared" si="19"/>
        <v>1.5301400147383936E+18</v>
      </c>
      <c r="L230">
        <f t="shared" si="22"/>
        <v>-28.874535484875093</v>
      </c>
      <c r="M230">
        <f t="shared" si="23"/>
        <v>83.743781836022052</v>
      </c>
    </row>
    <row r="231" spans="1:13" x14ac:dyDescent="0.35">
      <c r="A231" s="3"/>
      <c r="B231" s="2">
        <v>0.38317129629629632</v>
      </c>
      <c r="C231">
        <v>61</v>
      </c>
      <c r="D231">
        <v>22</v>
      </c>
      <c r="E231">
        <f t="shared" si="20"/>
        <v>0.29940119760479039</v>
      </c>
      <c r="G231" t="s">
        <v>231</v>
      </c>
      <c r="H231">
        <v>536</v>
      </c>
      <c r="I231">
        <f t="shared" si="21"/>
        <v>0.53600000000000003</v>
      </c>
      <c r="J231">
        <f t="shared" si="18"/>
        <v>6.2176000000000002E-3</v>
      </c>
      <c r="K231">
        <f t="shared" si="19"/>
        <v>1.5272905919921395E+18</v>
      </c>
      <c r="L231">
        <f t="shared" si="22"/>
        <v>-28.878263351751219</v>
      </c>
      <c r="M231">
        <f t="shared" si="23"/>
        <v>83.740053969145933</v>
      </c>
    </row>
    <row r="232" spans="1:13" x14ac:dyDescent="0.35">
      <c r="A232" s="3"/>
      <c r="B232" s="2">
        <v>0.38318287037037035</v>
      </c>
      <c r="C232">
        <v>61</v>
      </c>
      <c r="D232">
        <v>22</v>
      </c>
      <c r="E232">
        <f t="shared" si="20"/>
        <v>0.29940119760479039</v>
      </c>
      <c r="G232" t="s">
        <v>232</v>
      </c>
      <c r="H232">
        <v>535</v>
      </c>
      <c r="I232">
        <f t="shared" si="21"/>
        <v>0.53500000000000003</v>
      </c>
      <c r="J232">
        <f t="shared" si="18"/>
        <v>6.2059999999999997E-3</v>
      </c>
      <c r="K232">
        <f t="shared" si="19"/>
        <v>1.5244411692458854E+18</v>
      </c>
      <c r="L232">
        <f t="shared" si="22"/>
        <v>-28.881998180100808</v>
      </c>
      <c r="M232">
        <f t="shared" si="23"/>
        <v>83.73631914079634</v>
      </c>
    </row>
    <row r="233" spans="1:13" x14ac:dyDescent="0.35">
      <c r="A233" s="3"/>
      <c r="B233" s="2">
        <v>0.38319444444444445</v>
      </c>
      <c r="C233">
        <v>60.8</v>
      </c>
      <c r="D233">
        <v>22</v>
      </c>
      <c r="E233">
        <f t="shared" si="20"/>
        <v>0.29958058717795089</v>
      </c>
      <c r="G233" t="s">
        <v>233</v>
      </c>
      <c r="H233">
        <v>534</v>
      </c>
      <c r="I233">
        <f t="shared" si="21"/>
        <v>0.53400000000000003</v>
      </c>
      <c r="J233">
        <f t="shared" si="18"/>
        <v>6.1944000000000001E-3</v>
      </c>
      <c r="K233">
        <f t="shared" si="19"/>
        <v>1.5215917464996314E+18</v>
      </c>
      <c r="L233">
        <f t="shared" si="22"/>
        <v>-28.885739995972433</v>
      </c>
      <c r="M233">
        <f t="shared" si="23"/>
        <v>83.732577324924719</v>
      </c>
    </row>
    <row r="234" spans="1:13" x14ac:dyDescent="0.35">
      <c r="A234" s="3"/>
      <c r="B234" s="2">
        <v>0.38320601851851849</v>
      </c>
      <c r="C234">
        <v>60.8</v>
      </c>
      <c r="D234">
        <v>22</v>
      </c>
      <c r="E234">
        <f t="shared" si="20"/>
        <v>0.29958058717795089</v>
      </c>
      <c r="G234" t="s">
        <v>234</v>
      </c>
      <c r="H234">
        <v>534</v>
      </c>
      <c r="I234">
        <f t="shared" si="21"/>
        <v>0.53400000000000003</v>
      </c>
      <c r="J234">
        <f t="shared" si="18"/>
        <v>6.1944000000000001E-3</v>
      </c>
      <c r="K234">
        <f t="shared" si="19"/>
        <v>1.5215917464996314E+18</v>
      </c>
      <c r="L234">
        <f t="shared" si="22"/>
        <v>-28.885739995972433</v>
      </c>
      <c r="M234">
        <f t="shared" si="23"/>
        <v>83.732577324924719</v>
      </c>
    </row>
    <row r="235" spans="1:13" x14ac:dyDescent="0.35">
      <c r="A235" s="3"/>
      <c r="B235" s="2">
        <v>0.38321759259259264</v>
      </c>
      <c r="C235">
        <v>60.8</v>
      </c>
      <c r="D235">
        <v>22</v>
      </c>
      <c r="E235">
        <f t="shared" si="20"/>
        <v>0.29958058717795089</v>
      </c>
      <c r="G235" t="s">
        <v>235</v>
      </c>
      <c r="H235">
        <v>534</v>
      </c>
      <c r="I235">
        <f t="shared" si="21"/>
        <v>0.53400000000000003</v>
      </c>
      <c r="J235">
        <f t="shared" si="18"/>
        <v>6.1944000000000001E-3</v>
      </c>
      <c r="K235">
        <f t="shared" si="19"/>
        <v>1.5215917464996314E+18</v>
      </c>
      <c r="L235">
        <f t="shared" si="22"/>
        <v>-28.885739995972433</v>
      </c>
      <c r="M235">
        <f t="shared" si="23"/>
        <v>83.732577324924719</v>
      </c>
    </row>
    <row r="236" spans="1:13" x14ac:dyDescent="0.35">
      <c r="A236" s="3"/>
      <c r="B236" s="2">
        <v>0.38322916666666668</v>
      </c>
      <c r="C236">
        <v>60.6</v>
      </c>
      <c r="D236">
        <v>22</v>
      </c>
      <c r="E236">
        <f t="shared" si="20"/>
        <v>0.29976019184652275</v>
      </c>
      <c r="G236" t="s">
        <v>236</v>
      </c>
      <c r="H236">
        <v>533</v>
      </c>
      <c r="I236">
        <f t="shared" si="21"/>
        <v>0.53300000000000003</v>
      </c>
      <c r="J236">
        <f t="shared" si="18"/>
        <v>6.1827999999999996E-3</v>
      </c>
      <c r="K236">
        <f t="shared" si="19"/>
        <v>1.5187423237533773E+18</v>
      </c>
      <c r="L236">
        <f t="shared" si="22"/>
        <v>-28.889488825561134</v>
      </c>
      <c r="M236">
        <f t="shared" si="23"/>
        <v>83.728828495336018</v>
      </c>
    </row>
    <row r="237" spans="1:13" x14ac:dyDescent="0.35">
      <c r="A237" s="3"/>
      <c r="B237" s="2">
        <v>0.38324074074074077</v>
      </c>
      <c r="C237">
        <v>60.6</v>
      </c>
      <c r="D237">
        <v>22</v>
      </c>
      <c r="E237">
        <f t="shared" si="20"/>
        <v>0.29976019184652275</v>
      </c>
      <c r="G237" t="s">
        <v>237</v>
      </c>
      <c r="H237">
        <v>531</v>
      </c>
      <c r="I237">
        <f t="shared" si="21"/>
        <v>0.53100000000000003</v>
      </c>
      <c r="J237">
        <f t="shared" si="18"/>
        <v>6.1596000000000003E-3</v>
      </c>
      <c r="K237">
        <f t="shared" si="19"/>
        <v>1.5130434782608696E+18</v>
      </c>
      <c r="L237">
        <f t="shared" si="22"/>
        <v>-28.897007631408943</v>
      </c>
      <c r="M237">
        <f t="shared" si="23"/>
        <v>83.721309689488209</v>
      </c>
    </row>
    <row r="238" spans="1:13" x14ac:dyDescent="0.35">
      <c r="A238" s="3"/>
      <c r="B238" s="2">
        <v>0.38325231481481481</v>
      </c>
      <c r="C238">
        <v>60.6</v>
      </c>
      <c r="D238">
        <v>22</v>
      </c>
      <c r="E238">
        <f t="shared" si="20"/>
        <v>0.29976019184652275</v>
      </c>
      <c r="G238" t="s">
        <v>238</v>
      </c>
      <c r="H238">
        <v>531</v>
      </c>
      <c r="I238">
        <f t="shared" si="21"/>
        <v>0.53100000000000003</v>
      </c>
      <c r="J238">
        <f t="shared" si="18"/>
        <v>6.1596000000000003E-3</v>
      </c>
      <c r="K238">
        <f t="shared" si="19"/>
        <v>1.5130434782608696E+18</v>
      </c>
      <c r="L238">
        <f t="shared" si="22"/>
        <v>-28.897007631408943</v>
      </c>
      <c r="M238">
        <f t="shared" si="23"/>
        <v>83.721309689488209</v>
      </c>
    </row>
    <row r="239" spans="1:13" x14ac:dyDescent="0.35">
      <c r="A239" s="3"/>
      <c r="B239" s="2">
        <v>0.3832638888888889</v>
      </c>
      <c r="C239">
        <v>60.4</v>
      </c>
      <c r="D239">
        <v>22</v>
      </c>
      <c r="E239">
        <f t="shared" si="20"/>
        <v>0.29994001199760051</v>
      </c>
      <c r="G239" t="s">
        <v>239</v>
      </c>
      <c r="H239">
        <v>530</v>
      </c>
      <c r="I239">
        <f t="shared" si="21"/>
        <v>0.53</v>
      </c>
      <c r="J239">
        <f t="shared" si="18"/>
        <v>6.1479999999999998E-3</v>
      </c>
      <c r="K239">
        <f t="shared" si="19"/>
        <v>1.5101940555146153E+18</v>
      </c>
      <c r="L239">
        <f t="shared" si="22"/>
        <v>-28.900777660800486</v>
      </c>
      <c r="M239">
        <f t="shared" si="23"/>
        <v>83.717539660096662</v>
      </c>
    </row>
    <row r="240" spans="1:13" x14ac:dyDescent="0.35">
      <c r="A240" s="3"/>
      <c r="B240" s="2">
        <v>0.38327546296296294</v>
      </c>
      <c r="C240">
        <v>60.4</v>
      </c>
      <c r="D240">
        <v>22</v>
      </c>
      <c r="E240">
        <f t="shared" si="20"/>
        <v>0.29994001199760051</v>
      </c>
      <c r="G240" t="s">
        <v>240</v>
      </c>
      <c r="H240">
        <v>528</v>
      </c>
      <c r="I240">
        <f t="shared" si="21"/>
        <v>0.52800000000000002</v>
      </c>
      <c r="J240">
        <f t="shared" si="18"/>
        <v>6.1247999999999997E-3</v>
      </c>
      <c r="K240">
        <f t="shared" si="19"/>
        <v>1.5044952100221074E+18</v>
      </c>
      <c r="L240">
        <f t="shared" si="22"/>
        <v>-28.908339106480298</v>
      </c>
      <c r="M240">
        <f t="shared" si="23"/>
        <v>83.70997821441685</v>
      </c>
    </row>
    <row r="241" spans="1:13" x14ac:dyDescent="0.35">
      <c r="A241" s="3"/>
      <c r="B241" s="2">
        <v>0.38328703703703698</v>
      </c>
      <c r="C241">
        <v>60.4</v>
      </c>
      <c r="D241">
        <v>22</v>
      </c>
      <c r="E241">
        <f t="shared" si="20"/>
        <v>0.29994001199760051</v>
      </c>
      <c r="G241" t="s">
        <v>241</v>
      </c>
      <c r="H241">
        <v>528</v>
      </c>
      <c r="I241">
        <f t="shared" si="21"/>
        <v>0.52800000000000002</v>
      </c>
      <c r="J241">
        <f t="shared" si="18"/>
        <v>6.1247999999999997E-3</v>
      </c>
      <c r="K241">
        <f t="shared" si="19"/>
        <v>1.5044952100221074E+18</v>
      </c>
      <c r="L241">
        <f t="shared" si="22"/>
        <v>-28.908339106480298</v>
      </c>
      <c r="M241">
        <f t="shared" si="23"/>
        <v>83.70997821441685</v>
      </c>
    </row>
    <row r="242" spans="1:13" x14ac:dyDescent="0.35">
      <c r="A242" s="3"/>
      <c r="B242" s="2">
        <v>0.38329861111111113</v>
      </c>
      <c r="C242">
        <v>60.2</v>
      </c>
      <c r="D242">
        <v>22</v>
      </c>
      <c r="E242">
        <f t="shared" si="20"/>
        <v>0.30012004801920772</v>
      </c>
      <c r="G242" t="s">
        <v>242</v>
      </c>
      <c r="H242">
        <v>528</v>
      </c>
      <c r="I242">
        <f t="shared" si="21"/>
        <v>0.52800000000000002</v>
      </c>
      <c r="J242">
        <f t="shared" si="18"/>
        <v>6.1247999999999997E-3</v>
      </c>
      <c r="K242">
        <f t="shared" si="19"/>
        <v>1.5044952100221074E+18</v>
      </c>
      <c r="L242">
        <f t="shared" si="22"/>
        <v>-28.908339106480298</v>
      </c>
      <c r="M242">
        <f t="shared" si="23"/>
        <v>83.70997821441685</v>
      </c>
    </row>
    <row r="243" spans="1:13" x14ac:dyDescent="0.35">
      <c r="A243" s="3"/>
      <c r="B243" s="2">
        <v>0.38331018518518517</v>
      </c>
      <c r="C243">
        <v>60.2</v>
      </c>
      <c r="D243">
        <v>21.9</v>
      </c>
      <c r="E243">
        <f t="shared" si="20"/>
        <v>0.30012004801920772</v>
      </c>
      <c r="G243" t="s">
        <v>243</v>
      </c>
      <c r="H243">
        <v>527</v>
      </c>
      <c r="I243">
        <f t="shared" si="21"/>
        <v>0.52700000000000002</v>
      </c>
      <c r="J243">
        <f t="shared" si="18"/>
        <v>6.1132000000000001E-3</v>
      </c>
      <c r="K243">
        <f t="shared" si="19"/>
        <v>1.5021549923580091E+18</v>
      </c>
      <c r="L243">
        <f t="shared" si="22"/>
        <v>-28.912130576810096</v>
      </c>
      <c r="M243">
        <f t="shared" si="23"/>
        <v>83.706864825124228</v>
      </c>
    </row>
    <row r="244" spans="1:13" x14ac:dyDescent="0.35">
      <c r="A244" s="3"/>
      <c r="B244" s="2">
        <v>0.38332175925925926</v>
      </c>
      <c r="C244">
        <v>60.2</v>
      </c>
      <c r="D244">
        <v>21.9</v>
      </c>
      <c r="E244">
        <f t="shared" si="20"/>
        <v>0.30012004801920772</v>
      </c>
      <c r="G244" t="s">
        <v>244</v>
      </c>
      <c r="H244">
        <v>526</v>
      </c>
      <c r="I244">
        <f t="shared" si="21"/>
        <v>0.52600000000000002</v>
      </c>
      <c r="J244">
        <f t="shared" si="18"/>
        <v>6.1016000000000004E-3</v>
      </c>
      <c r="K244">
        <f t="shared" si="19"/>
        <v>1.4993046033782026E+18</v>
      </c>
      <c r="L244">
        <f t="shared" si="22"/>
        <v>-28.915929248417402</v>
      </c>
      <c r="M244">
        <f t="shared" si="23"/>
        <v>83.703066153516929</v>
      </c>
    </row>
    <row r="245" spans="1:13" x14ac:dyDescent="0.35">
      <c r="A245" s="3"/>
      <c r="B245" s="2">
        <v>0.3833333333333333</v>
      </c>
      <c r="C245">
        <v>60.2</v>
      </c>
      <c r="D245">
        <v>21.9</v>
      </c>
      <c r="E245">
        <f t="shared" si="20"/>
        <v>0.30012004801920772</v>
      </c>
      <c r="G245" t="s">
        <v>245</v>
      </c>
      <c r="H245">
        <v>525</v>
      </c>
      <c r="I245">
        <f t="shared" si="21"/>
        <v>0.52500000000000002</v>
      </c>
      <c r="J245">
        <f t="shared" si="18"/>
        <v>6.0899999999999999E-3</v>
      </c>
      <c r="K245">
        <f t="shared" si="19"/>
        <v>1.4964542143983959E+18</v>
      </c>
      <c r="L245">
        <f t="shared" si="22"/>
        <v>-28.919735148709574</v>
      </c>
      <c r="M245">
        <f t="shared" si="23"/>
        <v>83.69926025322475</v>
      </c>
    </row>
    <row r="246" spans="1:13" x14ac:dyDescent="0.35">
      <c r="A246" s="3"/>
      <c r="B246" s="2">
        <v>0.3833449074074074</v>
      </c>
      <c r="C246">
        <v>60</v>
      </c>
      <c r="D246">
        <v>22</v>
      </c>
      <c r="E246">
        <f t="shared" si="20"/>
        <v>0.3003003003003003</v>
      </c>
      <c r="G246" t="s">
        <v>246</v>
      </c>
      <c r="H246">
        <v>524</v>
      </c>
      <c r="I246">
        <f t="shared" si="21"/>
        <v>0.52400000000000002</v>
      </c>
      <c r="J246">
        <f t="shared" si="18"/>
        <v>6.0784000000000003E-3</v>
      </c>
      <c r="K246">
        <f t="shared" si="19"/>
        <v>1.4930975190370916E+18</v>
      </c>
      <c r="L246">
        <f t="shared" si="22"/>
        <v>-28.923548305250737</v>
      </c>
      <c r="M246">
        <f t="shared" si="23"/>
        <v>83.694769015646415</v>
      </c>
    </row>
    <row r="247" spans="1:13" x14ac:dyDescent="0.35">
      <c r="A247" s="3"/>
      <c r="B247" s="2">
        <v>0.38335648148148144</v>
      </c>
      <c r="C247">
        <v>60</v>
      </c>
      <c r="D247">
        <v>22</v>
      </c>
      <c r="E247">
        <f t="shared" si="20"/>
        <v>0.3003003003003003</v>
      </c>
      <c r="G247" t="s">
        <v>247</v>
      </c>
      <c r="H247">
        <v>523</v>
      </c>
      <c r="I247">
        <f t="shared" si="21"/>
        <v>0.52300000000000002</v>
      </c>
      <c r="J247">
        <f t="shared" si="18"/>
        <v>6.0667999999999998E-3</v>
      </c>
      <c r="K247">
        <f t="shared" si="19"/>
        <v>1.4902480962908375E+18</v>
      </c>
      <c r="L247">
        <f t="shared" si="22"/>
        <v>-28.927368745762976</v>
      </c>
      <c r="M247">
        <f t="shared" si="23"/>
        <v>83.690948575134172</v>
      </c>
    </row>
    <row r="248" spans="1:13" x14ac:dyDescent="0.35">
      <c r="A248" s="3"/>
      <c r="B248" s="2">
        <v>0.38336805555555559</v>
      </c>
      <c r="C248">
        <v>60</v>
      </c>
      <c r="D248">
        <v>22</v>
      </c>
      <c r="E248">
        <f t="shared" si="20"/>
        <v>0.3003003003003003</v>
      </c>
      <c r="G248" t="s">
        <v>248</v>
      </c>
      <c r="H248">
        <v>522</v>
      </c>
      <c r="I248">
        <f t="shared" si="21"/>
        <v>0.52200000000000002</v>
      </c>
      <c r="J248">
        <f t="shared" si="18"/>
        <v>6.0551999999999993E-3</v>
      </c>
      <c r="K248">
        <f t="shared" si="19"/>
        <v>1.4873986735445834E+18</v>
      </c>
      <c r="L248">
        <f t="shared" si="22"/>
        <v>-28.931196498127544</v>
      </c>
      <c r="M248">
        <f t="shared" si="23"/>
        <v>83.6871208227696</v>
      </c>
    </row>
    <row r="249" spans="1:13" x14ac:dyDescent="0.35">
      <c r="A249" s="3"/>
      <c r="B249" s="2">
        <v>0.38337962962962963</v>
      </c>
      <c r="C249">
        <v>59.8</v>
      </c>
      <c r="D249">
        <v>22</v>
      </c>
      <c r="E249">
        <f t="shared" si="20"/>
        <v>0.30048076923076922</v>
      </c>
      <c r="G249" t="s">
        <v>249</v>
      </c>
      <c r="H249">
        <v>522</v>
      </c>
      <c r="I249">
        <f t="shared" si="21"/>
        <v>0.52200000000000002</v>
      </c>
      <c r="J249">
        <f t="shared" si="18"/>
        <v>6.0551999999999993E-3</v>
      </c>
      <c r="K249">
        <f t="shared" si="19"/>
        <v>1.4873986735445834E+18</v>
      </c>
      <c r="L249">
        <f t="shared" si="22"/>
        <v>-28.931196498127544</v>
      </c>
      <c r="M249">
        <f t="shared" si="23"/>
        <v>83.6871208227696</v>
      </c>
    </row>
    <row r="250" spans="1:13" x14ac:dyDescent="0.35">
      <c r="A250" s="3"/>
      <c r="B250" s="2">
        <v>0.38339120370370372</v>
      </c>
      <c r="C250">
        <v>59.8</v>
      </c>
      <c r="D250">
        <v>21.9</v>
      </c>
      <c r="E250">
        <f t="shared" si="20"/>
        <v>0.30048076923076922</v>
      </c>
      <c r="G250" t="s">
        <v>250</v>
      </c>
      <c r="H250">
        <v>522</v>
      </c>
      <c r="I250">
        <f t="shared" si="21"/>
        <v>0.52200000000000002</v>
      </c>
      <c r="J250">
        <f t="shared" si="18"/>
        <v>6.0551999999999993E-3</v>
      </c>
      <c r="K250">
        <f t="shared" si="19"/>
        <v>1.4879030474589765E+18</v>
      </c>
      <c r="L250">
        <f t="shared" si="22"/>
        <v>-28.931196498127544</v>
      </c>
      <c r="M250">
        <f t="shared" si="23"/>
        <v>83.68779890380678</v>
      </c>
    </row>
    <row r="251" spans="1:13" x14ac:dyDescent="0.35">
      <c r="A251" s="3"/>
      <c r="B251" s="2">
        <v>0.38340277777777776</v>
      </c>
      <c r="C251">
        <v>59.8</v>
      </c>
      <c r="D251">
        <v>21.9</v>
      </c>
      <c r="E251">
        <f t="shared" si="20"/>
        <v>0.30048076923076922</v>
      </c>
      <c r="G251" t="s">
        <v>251</v>
      </c>
      <c r="H251">
        <v>521</v>
      </c>
      <c r="I251">
        <f t="shared" si="21"/>
        <v>0.52100000000000002</v>
      </c>
      <c r="J251">
        <f t="shared" si="18"/>
        <v>6.0435999999999997E-3</v>
      </c>
      <c r="K251">
        <f t="shared" si="19"/>
        <v>1.48505265847917E+18</v>
      </c>
      <c r="L251">
        <f t="shared" si="22"/>
        <v>-28.935031590386089</v>
      </c>
      <c r="M251">
        <f t="shared" si="23"/>
        <v>83.683963811548239</v>
      </c>
    </row>
    <row r="252" spans="1:13" x14ac:dyDescent="0.35">
      <c r="A252" s="3"/>
      <c r="B252" s="2">
        <v>0.38341435185185185</v>
      </c>
      <c r="C252">
        <v>59.6</v>
      </c>
      <c r="D252">
        <v>21.9</v>
      </c>
      <c r="E252">
        <f t="shared" si="20"/>
        <v>0.30066145520144316</v>
      </c>
      <c r="G252" t="s">
        <v>252</v>
      </c>
      <c r="H252">
        <v>520</v>
      </c>
      <c r="I252">
        <f t="shared" si="21"/>
        <v>0.52</v>
      </c>
      <c r="J252">
        <f t="shared" si="18"/>
        <v>6.032E-3</v>
      </c>
      <c r="K252">
        <f t="shared" si="19"/>
        <v>1.4822022694993636E+18</v>
      </c>
      <c r="L252">
        <f t="shared" si="22"/>
        <v>-28.938874050741877</v>
      </c>
      <c r="M252">
        <f t="shared" si="23"/>
        <v>83.680121351192454</v>
      </c>
    </row>
    <row r="253" spans="1:13" x14ac:dyDescent="0.35">
      <c r="A253" s="3"/>
      <c r="B253" s="2">
        <v>0.38342592592592589</v>
      </c>
      <c r="C253">
        <v>59.6</v>
      </c>
      <c r="D253">
        <v>22</v>
      </c>
      <c r="E253">
        <f t="shared" si="20"/>
        <v>0.30066145520144316</v>
      </c>
      <c r="G253" t="s">
        <v>253</v>
      </c>
      <c r="H253">
        <v>519</v>
      </c>
      <c r="I253">
        <f t="shared" si="21"/>
        <v>0.51900000000000002</v>
      </c>
      <c r="J253">
        <f t="shared" si="18"/>
        <v>6.0204000000000004E-3</v>
      </c>
      <c r="K253">
        <f t="shared" si="19"/>
        <v>1.4788504053058217E+18</v>
      </c>
      <c r="L253">
        <f t="shared" si="22"/>
        <v>-28.942723907561046</v>
      </c>
      <c r="M253">
        <f t="shared" si="23"/>
        <v>83.675593413336102</v>
      </c>
    </row>
    <row r="254" spans="1:13" x14ac:dyDescent="0.35">
      <c r="A254" s="3"/>
      <c r="B254" s="2">
        <v>0.38343750000000004</v>
      </c>
      <c r="C254">
        <v>59.6</v>
      </c>
      <c r="D254">
        <v>22</v>
      </c>
      <c r="E254">
        <f t="shared" si="20"/>
        <v>0.30066145520144316</v>
      </c>
      <c r="G254" t="s">
        <v>254</v>
      </c>
      <c r="H254">
        <v>517</v>
      </c>
      <c r="I254">
        <f t="shared" si="21"/>
        <v>0.51700000000000002</v>
      </c>
      <c r="J254">
        <f t="shared" si="18"/>
        <v>5.9971999999999994E-3</v>
      </c>
      <c r="K254">
        <f t="shared" si="19"/>
        <v>1.4731515598133133E+18</v>
      </c>
      <c r="L254">
        <f t="shared" si="22"/>
        <v>-28.950445924875964</v>
      </c>
      <c r="M254">
        <f t="shared" si="23"/>
        <v>83.667871396021184</v>
      </c>
    </row>
    <row r="255" spans="1:13" x14ac:dyDescent="0.35">
      <c r="A255" s="3"/>
      <c r="B255" s="2">
        <v>0.38344907407407408</v>
      </c>
      <c r="C255">
        <v>59.4</v>
      </c>
      <c r="D255">
        <v>22</v>
      </c>
      <c r="E255">
        <f t="shared" si="20"/>
        <v>0.30084235860409148</v>
      </c>
      <c r="G255" t="s">
        <v>255</v>
      </c>
      <c r="H255">
        <v>517</v>
      </c>
      <c r="I255">
        <f t="shared" si="21"/>
        <v>0.51700000000000002</v>
      </c>
      <c r="J255">
        <f t="shared" si="18"/>
        <v>5.9971999999999994E-3</v>
      </c>
      <c r="K255">
        <f t="shared" si="19"/>
        <v>1.4731515598133133E+18</v>
      </c>
      <c r="L255">
        <f t="shared" si="22"/>
        <v>-28.950445924875964</v>
      </c>
      <c r="M255">
        <f t="shared" si="23"/>
        <v>83.667871396021184</v>
      </c>
    </row>
    <row r="256" spans="1:13" x14ac:dyDescent="0.35">
      <c r="A256" s="3"/>
      <c r="B256" s="2">
        <v>0.38346064814814818</v>
      </c>
      <c r="C256">
        <v>59.4</v>
      </c>
      <c r="D256">
        <v>22</v>
      </c>
      <c r="E256">
        <f t="shared" si="20"/>
        <v>0.30084235860409148</v>
      </c>
      <c r="G256" t="s">
        <v>256</v>
      </c>
      <c r="H256">
        <v>516</v>
      </c>
      <c r="I256">
        <f t="shared" si="21"/>
        <v>0.51600000000000001</v>
      </c>
      <c r="J256">
        <f t="shared" si="18"/>
        <v>5.9855999999999998E-3</v>
      </c>
      <c r="K256">
        <f t="shared" si="19"/>
        <v>1.4703021370670595E+18</v>
      </c>
      <c r="L256">
        <f t="shared" si="22"/>
        <v>-28.954318142929697</v>
      </c>
      <c r="M256">
        <f t="shared" si="23"/>
        <v>83.663999177967455</v>
      </c>
    </row>
    <row r="257" spans="1:13" x14ac:dyDescent="0.35">
      <c r="A257" s="3"/>
      <c r="B257" s="2">
        <v>0.38347222222222221</v>
      </c>
      <c r="C257">
        <v>59.4</v>
      </c>
      <c r="D257">
        <v>22</v>
      </c>
      <c r="E257">
        <f t="shared" si="20"/>
        <v>0.30084235860409148</v>
      </c>
      <c r="G257" t="s">
        <v>257</v>
      </c>
      <c r="H257">
        <v>516</v>
      </c>
      <c r="I257">
        <f t="shared" si="21"/>
        <v>0.51600000000000001</v>
      </c>
      <c r="J257">
        <f t="shared" si="18"/>
        <v>5.9855999999999998E-3</v>
      </c>
      <c r="K257">
        <f t="shared" si="19"/>
        <v>1.4703021370670595E+18</v>
      </c>
      <c r="L257">
        <f t="shared" si="22"/>
        <v>-28.954318142929697</v>
      </c>
      <c r="M257">
        <f t="shared" si="23"/>
        <v>83.663999177967455</v>
      </c>
    </row>
    <row r="258" spans="1:13" x14ac:dyDescent="0.35">
      <c r="A258" s="3"/>
      <c r="B258" s="2">
        <v>0.38348379629629631</v>
      </c>
      <c r="C258">
        <v>59.2</v>
      </c>
      <c r="D258">
        <v>22</v>
      </c>
      <c r="E258">
        <f t="shared" si="20"/>
        <v>0.30102347983142685</v>
      </c>
      <c r="G258" t="s">
        <v>258</v>
      </c>
      <c r="H258">
        <v>516</v>
      </c>
      <c r="I258">
        <f t="shared" si="21"/>
        <v>0.51600000000000001</v>
      </c>
      <c r="J258">
        <f t="shared" ref="J258:J321" si="24">$Q$4*I258*10^(-6)</f>
        <v>5.9855999999999998E-3</v>
      </c>
      <c r="K258">
        <f t="shared" ref="K258:K321" si="25">J258/($Q$7*(D258+273))</f>
        <v>1.4703021370670595E+18</v>
      </c>
      <c r="L258">
        <f t="shared" si="22"/>
        <v>-28.954318142929697</v>
      </c>
      <c r="M258">
        <f t="shared" si="23"/>
        <v>83.663999177967455</v>
      </c>
    </row>
    <row r="259" spans="1:13" x14ac:dyDescent="0.35">
      <c r="A259" s="3"/>
      <c r="B259" s="2">
        <v>0.38349537037037035</v>
      </c>
      <c r="C259">
        <v>59.2</v>
      </c>
      <c r="D259">
        <v>22</v>
      </c>
      <c r="E259">
        <f t="shared" ref="E259:E322" si="26">100/(C259+273)</f>
        <v>0.30102347983142685</v>
      </c>
      <c r="G259" t="s">
        <v>259</v>
      </c>
      <c r="H259">
        <v>514</v>
      </c>
      <c r="I259">
        <f t="shared" ref="I259:I322" si="27">H259/1000</f>
        <v>0.51400000000000001</v>
      </c>
      <c r="J259">
        <f t="shared" si="24"/>
        <v>5.9624000000000005E-3</v>
      </c>
      <c r="K259">
        <f t="shared" si="25"/>
        <v>1.4646032915745518E+18</v>
      </c>
      <c r="L259">
        <f t="shared" ref="L259:L322" si="28">2*LN(I259*10^(-6))</f>
        <v>-28.962085142982492</v>
      </c>
      <c r="M259">
        <f t="shared" ref="M259:M322" si="29">2*LN(K259)</f>
        <v>83.65623217791466</v>
      </c>
    </row>
    <row r="260" spans="1:13" x14ac:dyDescent="0.35">
      <c r="A260" s="3"/>
      <c r="B260" s="2">
        <v>0.3835069444444445</v>
      </c>
      <c r="C260">
        <v>59.2</v>
      </c>
      <c r="D260">
        <v>22</v>
      </c>
      <c r="E260">
        <f t="shared" si="26"/>
        <v>0.30102347983142685</v>
      </c>
      <c r="G260" t="s">
        <v>260</v>
      </c>
      <c r="H260">
        <v>513</v>
      </c>
      <c r="I260">
        <f t="shared" si="27"/>
        <v>0.51300000000000001</v>
      </c>
      <c r="J260">
        <f t="shared" si="24"/>
        <v>5.9508E-3</v>
      </c>
      <c r="K260">
        <f t="shared" si="25"/>
        <v>1.4617538688282975E+18</v>
      </c>
      <c r="L260">
        <f t="shared" si="28"/>
        <v>-28.965979983551282</v>
      </c>
      <c r="M260">
        <f t="shared" si="29"/>
        <v>83.65233733734587</v>
      </c>
    </row>
    <row r="261" spans="1:13" x14ac:dyDescent="0.35">
      <c r="A261" s="3"/>
      <c r="B261" s="2">
        <v>0.38351851851851854</v>
      </c>
      <c r="C261">
        <v>59.2</v>
      </c>
      <c r="D261">
        <v>22</v>
      </c>
      <c r="E261">
        <f t="shared" si="26"/>
        <v>0.30102347983142685</v>
      </c>
      <c r="G261" t="s">
        <v>261</v>
      </c>
      <c r="H261">
        <v>512</v>
      </c>
      <c r="I261">
        <f t="shared" si="27"/>
        <v>0.51200000000000001</v>
      </c>
      <c r="J261">
        <f t="shared" si="24"/>
        <v>5.9391999999999995E-3</v>
      </c>
      <c r="K261">
        <f t="shared" si="25"/>
        <v>1.4589044460820434E+18</v>
      </c>
      <c r="L261">
        <f t="shared" si="28"/>
        <v>-28.969882423813807</v>
      </c>
      <c r="M261">
        <f t="shared" si="29"/>
        <v>83.648434897083334</v>
      </c>
    </row>
    <row r="262" spans="1:13" x14ac:dyDescent="0.35">
      <c r="A262" s="3"/>
      <c r="B262" s="2">
        <v>0.38353009259259258</v>
      </c>
      <c r="C262">
        <v>59</v>
      </c>
      <c r="D262">
        <v>22</v>
      </c>
      <c r="E262">
        <f t="shared" si="26"/>
        <v>0.30120481927710846</v>
      </c>
      <c r="G262" t="s">
        <v>262</v>
      </c>
      <c r="H262">
        <v>513</v>
      </c>
      <c r="I262">
        <f t="shared" si="27"/>
        <v>0.51300000000000001</v>
      </c>
      <c r="J262">
        <f t="shared" si="24"/>
        <v>5.9508E-3</v>
      </c>
      <c r="K262">
        <f t="shared" si="25"/>
        <v>1.4617538688282975E+18</v>
      </c>
      <c r="L262">
        <f t="shared" si="28"/>
        <v>-28.965979983551282</v>
      </c>
      <c r="M262">
        <f t="shared" si="29"/>
        <v>83.65233733734587</v>
      </c>
    </row>
    <row r="263" spans="1:13" x14ac:dyDescent="0.35">
      <c r="A263" s="3"/>
      <c r="B263" s="2">
        <v>0.38354166666666667</v>
      </c>
      <c r="C263">
        <v>59</v>
      </c>
      <c r="D263">
        <v>22</v>
      </c>
      <c r="E263">
        <f t="shared" si="26"/>
        <v>0.30120481927710846</v>
      </c>
      <c r="G263" t="s">
        <v>263</v>
      </c>
      <c r="H263">
        <v>511</v>
      </c>
      <c r="I263">
        <f t="shared" si="27"/>
        <v>0.51100000000000001</v>
      </c>
      <c r="J263">
        <f t="shared" si="24"/>
        <v>5.9275999999999999E-3</v>
      </c>
      <c r="K263">
        <f t="shared" si="25"/>
        <v>1.4560550233357896E+18</v>
      </c>
      <c r="L263">
        <f t="shared" si="28"/>
        <v>-28.973792493485412</v>
      </c>
      <c r="M263">
        <f t="shared" si="29"/>
        <v>83.644524827411729</v>
      </c>
    </row>
    <row r="264" spans="1:13" x14ac:dyDescent="0.35">
      <c r="A264" s="3"/>
      <c r="B264" s="2">
        <v>0.38355324074074071</v>
      </c>
      <c r="C264">
        <v>59</v>
      </c>
      <c r="D264">
        <v>22</v>
      </c>
      <c r="E264">
        <f t="shared" si="26"/>
        <v>0.30120481927710846</v>
      </c>
      <c r="G264" t="s">
        <v>264</v>
      </c>
      <c r="H264">
        <v>511</v>
      </c>
      <c r="I264">
        <f t="shared" si="27"/>
        <v>0.51100000000000001</v>
      </c>
      <c r="J264">
        <f t="shared" si="24"/>
        <v>5.9275999999999999E-3</v>
      </c>
      <c r="K264">
        <f t="shared" si="25"/>
        <v>1.4560550233357896E+18</v>
      </c>
      <c r="L264">
        <f t="shared" si="28"/>
        <v>-28.973792493485412</v>
      </c>
      <c r="M264">
        <f t="shared" si="29"/>
        <v>83.644524827411729</v>
      </c>
    </row>
    <row r="265" spans="1:13" x14ac:dyDescent="0.35">
      <c r="A265" s="3"/>
      <c r="B265" s="2">
        <v>0.3835648148148148</v>
      </c>
      <c r="C265">
        <v>58.8</v>
      </c>
      <c r="D265">
        <v>22</v>
      </c>
      <c r="E265">
        <f t="shared" si="26"/>
        <v>0.30138637733574442</v>
      </c>
      <c r="G265" t="s">
        <v>265</v>
      </c>
      <c r="H265">
        <v>510</v>
      </c>
      <c r="I265">
        <f t="shared" si="27"/>
        <v>0.51</v>
      </c>
      <c r="J265">
        <f t="shared" si="24"/>
        <v>5.9159999999999994E-3</v>
      </c>
      <c r="K265">
        <f t="shared" si="25"/>
        <v>1.4532056005895355E+18</v>
      </c>
      <c r="L265">
        <f t="shared" si="28"/>
        <v>-28.977710222456079</v>
      </c>
      <c r="M265">
        <f t="shared" si="29"/>
        <v>83.640607098441066</v>
      </c>
    </row>
    <row r="266" spans="1:13" x14ac:dyDescent="0.35">
      <c r="A266" s="3"/>
      <c r="B266" s="2">
        <v>0.38357638888888884</v>
      </c>
      <c r="C266">
        <v>58.8</v>
      </c>
      <c r="D266">
        <v>22</v>
      </c>
      <c r="E266">
        <f t="shared" si="26"/>
        <v>0.30138637733574442</v>
      </c>
      <c r="G266" t="s">
        <v>266</v>
      </c>
      <c r="H266">
        <v>509</v>
      </c>
      <c r="I266">
        <f t="shared" si="27"/>
        <v>0.50900000000000001</v>
      </c>
      <c r="J266">
        <f t="shared" si="24"/>
        <v>5.9044000000000006E-3</v>
      </c>
      <c r="K266">
        <f t="shared" si="25"/>
        <v>1.4503561778432817E+18</v>
      </c>
      <c r="L266">
        <f t="shared" si="28"/>
        <v>-28.981635640791776</v>
      </c>
      <c r="M266">
        <f t="shared" si="29"/>
        <v>83.636681680105369</v>
      </c>
    </row>
    <row r="267" spans="1:13" x14ac:dyDescent="0.35">
      <c r="A267" s="3"/>
      <c r="B267" s="2">
        <v>0.38358796296296299</v>
      </c>
      <c r="C267">
        <v>58.8</v>
      </c>
      <c r="D267">
        <v>22</v>
      </c>
      <c r="E267">
        <f t="shared" si="26"/>
        <v>0.30138637733574442</v>
      </c>
      <c r="G267" t="s">
        <v>267</v>
      </c>
      <c r="H267">
        <v>508</v>
      </c>
      <c r="I267">
        <f t="shared" si="27"/>
        <v>0.50800000000000001</v>
      </c>
      <c r="J267">
        <f t="shared" si="24"/>
        <v>5.8928000000000001E-3</v>
      </c>
      <c r="K267">
        <f t="shared" si="25"/>
        <v>1.4475067550970276E+18</v>
      </c>
      <c r="L267">
        <f t="shared" si="28"/>
        <v>-28.98556877873586</v>
      </c>
      <c r="M267">
        <f t="shared" si="29"/>
        <v>83.632748542161295</v>
      </c>
    </row>
    <row r="268" spans="1:13" x14ac:dyDescent="0.35">
      <c r="A268" s="3"/>
      <c r="B268" s="2">
        <v>0.38359953703703703</v>
      </c>
      <c r="C268">
        <v>58.6</v>
      </c>
      <c r="D268">
        <v>22</v>
      </c>
      <c r="E268">
        <f t="shared" si="26"/>
        <v>0.30156815440289503</v>
      </c>
      <c r="G268" t="s">
        <v>268</v>
      </c>
      <c r="H268">
        <v>507</v>
      </c>
      <c r="I268">
        <f t="shared" si="27"/>
        <v>0.50700000000000001</v>
      </c>
      <c r="J268">
        <f t="shared" si="24"/>
        <v>5.8811999999999996E-3</v>
      </c>
      <c r="K268">
        <f t="shared" si="25"/>
        <v>1.4446573323507735E+18</v>
      </c>
      <c r="L268">
        <f t="shared" si="28"/>
        <v>-28.989509666710457</v>
      </c>
      <c r="M268">
        <f t="shared" si="29"/>
        <v>83.628807654186687</v>
      </c>
    </row>
    <row r="269" spans="1:13" x14ac:dyDescent="0.35">
      <c r="A269" s="3"/>
      <c r="B269" s="2">
        <v>0.38361111111111112</v>
      </c>
      <c r="C269">
        <v>58.6</v>
      </c>
      <c r="D269">
        <v>22</v>
      </c>
      <c r="E269">
        <f t="shared" si="26"/>
        <v>0.30156815440289503</v>
      </c>
      <c r="G269" t="s">
        <v>269</v>
      </c>
      <c r="H269">
        <v>508</v>
      </c>
      <c r="I269">
        <f t="shared" si="27"/>
        <v>0.50800000000000001</v>
      </c>
      <c r="J269">
        <f t="shared" si="24"/>
        <v>5.8928000000000001E-3</v>
      </c>
      <c r="K269">
        <f t="shared" si="25"/>
        <v>1.4475067550970276E+18</v>
      </c>
      <c r="L269">
        <f t="shared" si="28"/>
        <v>-28.98556877873586</v>
      </c>
      <c r="M269">
        <f t="shared" si="29"/>
        <v>83.632748542161295</v>
      </c>
    </row>
    <row r="270" spans="1:13" x14ac:dyDescent="0.35">
      <c r="A270" s="3"/>
      <c r="B270" s="2">
        <v>0.38362268518518516</v>
      </c>
      <c r="C270">
        <v>58.6</v>
      </c>
      <c r="D270">
        <v>22</v>
      </c>
      <c r="E270">
        <f t="shared" si="26"/>
        <v>0.30156815440289503</v>
      </c>
      <c r="G270" t="s">
        <v>270</v>
      </c>
      <c r="H270">
        <v>506</v>
      </c>
      <c r="I270">
        <f t="shared" si="27"/>
        <v>0.50600000000000001</v>
      </c>
      <c r="J270">
        <f t="shared" si="24"/>
        <v>5.8696E-3</v>
      </c>
      <c r="K270">
        <f t="shared" si="25"/>
        <v>1.4418079096045197E+18</v>
      </c>
      <c r="L270">
        <f t="shared" si="28"/>
        <v>-28.993458335317893</v>
      </c>
      <c r="M270">
        <f t="shared" si="29"/>
        <v>83.624858985579252</v>
      </c>
    </row>
    <row r="271" spans="1:13" x14ac:dyDescent="0.35">
      <c r="A271" s="3"/>
      <c r="B271" s="2">
        <v>0.38363425925925926</v>
      </c>
      <c r="C271">
        <v>58.5</v>
      </c>
      <c r="D271">
        <v>22</v>
      </c>
      <c r="E271">
        <f t="shared" si="26"/>
        <v>0.30165912518853694</v>
      </c>
      <c r="G271" t="s">
        <v>271</v>
      </c>
      <c r="H271">
        <v>505</v>
      </c>
      <c r="I271">
        <f t="shared" si="27"/>
        <v>0.505</v>
      </c>
      <c r="J271">
        <f t="shared" si="24"/>
        <v>5.8579999999999995E-3</v>
      </c>
      <c r="K271">
        <f t="shared" si="25"/>
        <v>1.4389584868582656E+18</v>
      </c>
      <c r="L271">
        <f t="shared" si="28"/>
        <v>-28.997414815342104</v>
      </c>
      <c r="M271">
        <f t="shared" si="29"/>
        <v>83.620902505555051</v>
      </c>
    </row>
    <row r="272" spans="1:13" x14ac:dyDescent="0.35">
      <c r="A272" s="3"/>
      <c r="B272" s="2">
        <v>0.3836458333333333</v>
      </c>
      <c r="C272">
        <v>58.5</v>
      </c>
      <c r="D272">
        <v>22</v>
      </c>
      <c r="E272">
        <f t="shared" si="26"/>
        <v>0.30165912518853694</v>
      </c>
      <c r="G272" t="s">
        <v>272</v>
      </c>
      <c r="H272">
        <v>505</v>
      </c>
      <c r="I272">
        <f t="shared" si="27"/>
        <v>0.505</v>
      </c>
      <c r="J272">
        <f t="shared" si="24"/>
        <v>5.8579999999999995E-3</v>
      </c>
      <c r="K272">
        <f t="shared" si="25"/>
        <v>1.4389584868582656E+18</v>
      </c>
      <c r="L272">
        <f t="shared" si="28"/>
        <v>-28.997414815342104</v>
      </c>
      <c r="M272">
        <f t="shared" si="29"/>
        <v>83.620902505555051</v>
      </c>
    </row>
    <row r="273" spans="1:13" x14ac:dyDescent="0.35">
      <c r="A273" s="3"/>
      <c r="B273" s="2">
        <v>0.38365740740740745</v>
      </c>
      <c r="C273">
        <v>58.5</v>
      </c>
      <c r="D273">
        <v>22</v>
      </c>
      <c r="E273">
        <f t="shared" si="26"/>
        <v>0.30165912518853694</v>
      </c>
      <c r="G273" t="s">
        <v>273</v>
      </c>
      <c r="H273">
        <v>503</v>
      </c>
      <c r="I273">
        <f t="shared" si="27"/>
        <v>0.503</v>
      </c>
      <c r="J273">
        <f t="shared" si="24"/>
        <v>5.8348000000000002E-3</v>
      </c>
      <c r="K273">
        <f t="shared" si="25"/>
        <v>1.4332596413657577E+18</v>
      </c>
      <c r="L273">
        <f t="shared" si="28"/>
        <v>-29.005351333693344</v>
      </c>
      <c r="M273">
        <f t="shared" si="29"/>
        <v>83.612965987203808</v>
      </c>
    </row>
    <row r="274" spans="1:13" x14ac:dyDescent="0.35">
      <c r="A274" s="3"/>
      <c r="B274" s="2">
        <v>0.38366898148148149</v>
      </c>
      <c r="C274">
        <v>58.3</v>
      </c>
      <c r="D274">
        <v>22</v>
      </c>
      <c r="E274">
        <f t="shared" si="26"/>
        <v>0.30184123151222458</v>
      </c>
      <c r="G274" t="s">
        <v>274</v>
      </c>
      <c r="H274">
        <v>503</v>
      </c>
      <c r="I274">
        <f t="shared" si="27"/>
        <v>0.503</v>
      </c>
      <c r="J274">
        <f t="shared" si="24"/>
        <v>5.8348000000000002E-3</v>
      </c>
      <c r="K274">
        <f t="shared" si="25"/>
        <v>1.4332596413657577E+18</v>
      </c>
      <c r="L274">
        <f t="shared" si="28"/>
        <v>-29.005351333693344</v>
      </c>
      <c r="M274">
        <f t="shared" si="29"/>
        <v>83.612965987203808</v>
      </c>
    </row>
    <row r="275" spans="1:13" x14ac:dyDescent="0.35">
      <c r="A275" s="3"/>
      <c r="B275" s="2">
        <v>0.38368055555555558</v>
      </c>
      <c r="C275">
        <v>58.3</v>
      </c>
      <c r="D275">
        <v>22</v>
      </c>
      <c r="E275">
        <f t="shared" si="26"/>
        <v>0.30184123151222458</v>
      </c>
      <c r="G275" t="s">
        <v>275</v>
      </c>
      <c r="H275">
        <v>502</v>
      </c>
      <c r="I275">
        <f t="shared" si="27"/>
        <v>0.502</v>
      </c>
      <c r="J275">
        <f t="shared" si="24"/>
        <v>5.8231999999999997E-3</v>
      </c>
      <c r="K275">
        <f t="shared" si="25"/>
        <v>1.4304102186195036E+18</v>
      </c>
      <c r="L275">
        <f t="shared" si="28"/>
        <v>-29.009331434509363</v>
      </c>
      <c r="M275">
        <f t="shared" si="29"/>
        <v>83.608985886387785</v>
      </c>
    </row>
    <row r="276" spans="1:13" x14ac:dyDescent="0.35">
      <c r="A276" s="3"/>
      <c r="B276" s="2">
        <v>0.38369212962962962</v>
      </c>
      <c r="C276">
        <v>58.3</v>
      </c>
      <c r="D276">
        <v>22</v>
      </c>
      <c r="E276">
        <f t="shared" si="26"/>
        <v>0.30184123151222458</v>
      </c>
      <c r="G276" t="s">
        <v>276</v>
      </c>
      <c r="H276">
        <v>502</v>
      </c>
      <c r="I276">
        <f t="shared" si="27"/>
        <v>0.502</v>
      </c>
      <c r="J276">
        <f t="shared" si="24"/>
        <v>5.8231999999999997E-3</v>
      </c>
      <c r="K276">
        <f t="shared" si="25"/>
        <v>1.4304102186195036E+18</v>
      </c>
      <c r="L276">
        <f t="shared" si="28"/>
        <v>-29.009331434509363</v>
      </c>
      <c r="M276">
        <f t="shared" si="29"/>
        <v>83.608985886387785</v>
      </c>
    </row>
    <row r="277" spans="1:13" x14ac:dyDescent="0.35">
      <c r="A277" s="3"/>
      <c r="B277" s="2">
        <v>0.38370370370370371</v>
      </c>
      <c r="C277">
        <v>58.3</v>
      </c>
      <c r="D277">
        <v>22</v>
      </c>
      <c r="E277">
        <f t="shared" si="26"/>
        <v>0.30184123151222458</v>
      </c>
      <c r="G277" t="s">
        <v>277</v>
      </c>
      <c r="H277">
        <v>502</v>
      </c>
      <c r="I277">
        <f t="shared" si="27"/>
        <v>0.502</v>
      </c>
      <c r="J277">
        <f t="shared" si="24"/>
        <v>5.8231999999999997E-3</v>
      </c>
      <c r="K277">
        <f t="shared" si="25"/>
        <v>1.4304102186195036E+18</v>
      </c>
      <c r="L277">
        <f t="shared" si="28"/>
        <v>-29.009331434509363</v>
      </c>
      <c r="M277">
        <f t="shared" si="29"/>
        <v>83.608985886387785</v>
      </c>
    </row>
    <row r="278" spans="1:13" x14ac:dyDescent="0.35">
      <c r="A278" s="3"/>
      <c r="B278" s="2">
        <v>0.38371527777777775</v>
      </c>
      <c r="C278">
        <v>58.2</v>
      </c>
      <c r="D278">
        <v>22</v>
      </c>
      <c r="E278">
        <f t="shared" si="26"/>
        <v>0.30193236714975846</v>
      </c>
      <c r="G278" t="s">
        <v>278</v>
      </c>
      <c r="H278">
        <v>501</v>
      </c>
      <c r="I278">
        <f t="shared" si="27"/>
        <v>0.501</v>
      </c>
      <c r="J278">
        <f t="shared" si="24"/>
        <v>5.8116000000000001E-3</v>
      </c>
      <c r="K278">
        <f t="shared" si="25"/>
        <v>1.4275607958732498E+18</v>
      </c>
      <c r="L278">
        <f t="shared" si="28"/>
        <v>-29.013319471723094</v>
      </c>
      <c r="M278">
        <f t="shared" si="29"/>
        <v>83.604997849174055</v>
      </c>
    </row>
    <row r="279" spans="1:13" x14ac:dyDescent="0.35">
      <c r="A279" s="3"/>
      <c r="B279" s="2">
        <v>0.3837268518518519</v>
      </c>
      <c r="C279">
        <v>58.2</v>
      </c>
      <c r="D279">
        <v>22</v>
      </c>
      <c r="E279">
        <f t="shared" si="26"/>
        <v>0.30193236714975846</v>
      </c>
      <c r="G279" t="s">
        <v>279</v>
      </c>
      <c r="H279">
        <v>501</v>
      </c>
      <c r="I279">
        <f t="shared" si="27"/>
        <v>0.501</v>
      </c>
      <c r="J279">
        <f t="shared" si="24"/>
        <v>5.8116000000000001E-3</v>
      </c>
      <c r="K279">
        <f t="shared" si="25"/>
        <v>1.4275607958732498E+18</v>
      </c>
      <c r="L279">
        <f t="shared" si="28"/>
        <v>-29.013319471723094</v>
      </c>
      <c r="M279">
        <f t="shared" si="29"/>
        <v>83.604997849174055</v>
      </c>
    </row>
    <row r="280" spans="1:13" x14ac:dyDescent="0.35">
      <c r="A280" s="3"/>
      <c r="B280" s="2">
        <v>0.38373842592592594</v>
      </c>
      <c r="C280">
        <v>58.2</v>
      </c>
      <c r="D280">
        <v>22</v>
      </c>
      <c r="E280">
        <f t="shared" si="26"/>
        <v>0.30193236714975846</v>
      </c>
      <c r="G280" t="s">
        <v>280</v>
      </c>
      <c r="H280">
        <v>500</v>
      </c>
      <c r="I280">
        <f t="shared" si="27"/>
        <v>0.5</v>
      </c>
      <c r="J280">
        <f t="shared" si="24"/>
        <v>5.7999999999999996E-3</v>
      </c>
      <c r="K280">
        <f t="shared" si="25"/>
        <v>1.4247113731269957E+18</v>
      </c>
      <c r="L280">
        <f t="shared" si="28"/>
        <v>-29.017315477048438</v>
      </c>
      <c r="M280">
        <f t="shared" si="29"/>
        <v>83.601001843848707</v>
      </c>
    </row>
    <row r="281" spans="1:13" x14ac:dyDescent="0.35">
      <c r="A281" s="3"/>
      <c r="B281" s="2">
        <v>0.38375000000000004</v>
      </c>
      <c r="C281">
        <v>58.1</v>
      </c>
      <c r="D281">
        <v>22</v>
      </c>
      <c r="E281">
        <f t="shared" si="26"/>
        <v>0.30202355783751128</v>
      </c>
      <c r="G281" t="s">
        <v>281</v>
      </c>
      <c r="H281">
        <v>499</v>
      </c>
      <c r="I281">
        <f t="shared" si="27"/>
        <v>0.499</v>
      </c>
      <c r="J281">
        <f t="shared" si="24"/>
        <v>5.7883999999999991E-3</v>
      </c>
      <c r="K281">
        <f t="shared" si="25"/>
        <v>1.4218619503807414E+18</v>
      </c>
      <c r="L281">
        <f t="shared" si="28"/>
        <v>-29.021319482389785</v>
      </c>
      <c r="M281">
        <f t="shared" si="29"/>
        <v>83.596997838507363</v>
      </c>
    </row>
    <row r="282" spans="1:13" x14ac:dyDescent="0.35">
      <c r="A282" s="3"/>
      <c r="B282" s="2">
        <v>0.38376157407407407</v>
      </c>
      <c r="C282">
        <v>58.1</v>
      </c>
      <c r="D282">
        <v>22</v>
      </c>
      <c r="E282">
        <f t="shared" si="26"/>
        <v>0.30202355783751128</v>
      </c>
      <c r="G282" t="s">
        <v>282</v>
      </c>
      <c r="H282">
        <v>498</v>
      </c>
      <c r="I282">
        <f t="shared" si="27"/>
        <v>0.498</v>
      </c>
      <c r="J282">
        <f t="shared" si="24"/>
        <v>5.7768000000000003E-3</v>
      </c>
      <c r="K282">
        <f t="shared" si="25"/>
        <v>1.4190125276344878E+18</v>
      </c>
      <c r="L282">
        <f t="shared" si="28"/>
        <v>-29.025331519843515</v>
      </c>
      <c r="M282">
        <f t="shared" si="29"/>
        <v>83.592985801053629</v>
      </c>
    </row>
    <row r="283" spans="1:13" x14ac:dyDescent="0.35">
      <c r="A283" s="3"/>
      <c r="B283" s="2">
        <v>0.38377314814814811</v>
      </c>
      <c r="C283">
        <v>58.1</v>
      </c>
      <c r="D283">
        <v>22</v>
      </c>
      <c r="E283">
        <f t="shared" si="26"/>
        <v>0.30202355783751128</v>
      </c>
      <c r="G283" t="s">
        <v>283</v>
      </c>
      <c r="H283">
        <v>498</v>
      </c>
      <c r="I283">
        <f t="shared" si="27"/>
        <v>0.498</v>
      </c>
      <c r="J283">
        <f t="shared" si="24"/>
        <v>5.7768000000000003E-3</v>
      </c>
      <c r="K283">
        <f t="shared" si="25"/>
        <v>1.4190125276344878E+18</v>
      </c>
      <c r="L283">
        <f t="shared" si="28"/>
        <v>-29.025331519843515</v>
      </c>
      <c r="M283">
        <f t="shared" si="29"/>
        <v>83.592985801053629</v>
      </c>
    </row>
    <row r="284" spans="1:13" x14ac:dyDescent="0.35">
      <c r="A284" s="3"/>
      <c r="B284" s="2">
        <v>0.38378472222222221</v>
      </c>
      <c r="C284">
        <v>58</v>
      </c>
      <c r="D284">
        <v>22</v>
      </c>
      <c r="E284">
        <f t="shared" si="26"/>
        <v>0.30211480362537763</v>
      </c>
      <c r="G284" t="s">
        <v>284</v>
      </c>
      <c r="H284">
        <v>497</v>
      </c>
      <c r="I284">
        <f t="shared" si="27"/>
        <v>0.497</v>
      </c>
      <c r="J284">
        <f t="shared" si="24"/>
        <v>5.7651999999999998E-3</v>
      </c>
      <c r="K284">
        <f t="shared" si="25"/>
        <v>1.4161631048882337E+18</v>
      </c>
      <c r="L284">
        <f t="shared" si="28"/>
        <v>-29.029351621699565</v>
      </c>
      <c r="M284">
        <f t="shared" si="29"/>
        <v>83.588965699197587</v>
      </c>
    </row>
    <row r="285" spans="1:13" x14ac:dyDescent="0.35">
      <c r="A285" s="3"/>
      <c r="B285" s="2">
        <v>0.38379629629629625</v>
      </c>
      <c r="C285">
        <v>58</v>
      </c>
      <c r="D285">
        <v>22</v>
      </c>
      <c r="E285">
        <f t="shared" si="26"/>
        <v>0.30211480362537763</v>
      </c>
      <c r="G285" t="s">
        <v>285</v>
      </c>
      <c r="H285">
        <v>496</v>
      </c>
      <c r="I285">
        <f t="shared" si="27"/>
        <v>0.496</v>
      </c>
      <c r="J285">
        <f t="shared" si="24"/>
        <v>5.7536000000000002E-3</v>
      </c>
      <c r="K285">
        <f t="shared" si="25"/>
        <v>1.4133136821419799E+18</v>
      </c>
      <c r="L285">
        <f t="shared" si="28"/>
        <v>-29.033379820442967</v>
      </c>
      <c r="M285">
        <f t="shared" si="29"/>
        <v>83.584937500454174</v>
      </c>
    </row>
    <row r="286" spans="1:13" x14ac:dyDescent="0.35">
      <c r="A286" s="3"/>
      <c r="B286" s="2">
        <v>0.3838078703703704</v>
      </c>
      <c r="C286">
        <v>58</v>
      </c>
      <c r="D286">
        <v>22</v>
      </c>
      <c r="E286">
        <f t="shared" si="26"/>
        <v>0.30211480362537763</v>
      </c>
      <c r="G286" t="s">
        <v>286</v>
      </c>
      <c r="H286">
        <v>495</v>
      </c>
      <c r="I286">
        <f t="shared" si="27"/>
        <v>0.495</v>
      </c>
      <c r="J286">
        <f t="shared" si="24"/>
        <v>5.7419999999999997E-3</v>
      </c>
      <c r="K286">
        <f t="shared" si="25"/>
        <v>1.4104642593957256E+18</v>
      </c>
      <c r="L286">
        <f t="shared" si="28"/>
        <v>-29.03741614875544</v>
      </c>
      <c r="M286">
        <f t="shared" si="29"/>
        <v>83.580901172141708</v>
      </c>
    </row>
    <row r="287" spans="1:13" x14ac:dyDescent="0.35">
      <c r="A287" s="3"/>
      <c r="B287" s="2">
        <v>0.38381944444444444</v>
      </c>
      <c r="C287">
        <v>57.9</v>
      </c>
      <c r="D287">
        <v>22</v>
      </c>
      <c r="E287">
        <f t="shared" si="26"/>
        <v>0.30220610456331221</v>
      </c>
      <c r="G287" t="s">
        <v>287</v>
      </c>
      <c r="H287">
        <v>495</v>
      </c>
      <c r="I287">
        <f t="shared" si="27"/>
        <v>0.495</v>
      </c>
      <c r="J287">
        <f t="shared" si="24"/>
        <v>5.7419999999999997E-3</v>
      </c>
      <c r="K287">
        <f t="shared" si="25"/>
        <v>1.4104642593957256E+18</v>
      </c>
      <c r="L287">
        <f t="shared" si="28"/>
        <v>-29.03741614875544</v>
      </c>
      <c r="M287">
        <f t="shared" si="29"/>
        <v>83.580901172141708</v>
      </c>
    </row>
    <row r="288" spans="1:13" x14ac:dyDescent="0.35">
      <c r="A288" s="3"/>
      <c r="B288" s="2">
        <v>0.38383101851851853</v>
      </c>
      <c r="C288">
        <v>57.9</v>
      </c>
      <c r="D288">
        <v>22</v>
      </c>
      <c r="E288">
        <f t="shared" si="26"/>
        <v>0.30220610456331221</v>
      </c>
      <c r="G288" t="s">
        <v>288</v>
      </c>
      <c r="H288">
        <v>495</v>
      </c>
      <c r="I288">
        <f t="shared" si="27"/>
        <v>0.495</v>
      </c>
      <c r="J288">
        <f t="shared" si="24"/>
        <v>5.7419999999999997E-3</v>
      </c>
      <c r="K288">
        <f t="shared" si="25"/>
        <v>1.4104642593957256E+18</v>
      </c>
      <c r="L288">
        <f t="shared" si="28"/>
        <v>-29.03741614875544</v>
      </c>
      <c r="M288">
        <f t="shared" si="29"/>
        <v>83.580901172141708</v>
      </c>
    </row>
    <row r="289" spans="1:13" x14ac:dyDescent="0.35">
      <c r="A289" s="3"/>
      <c r="B289" s="2">
        <v>0.38384259259259257</v>
      </c>
      <c r="C289">
        <v>57.9</v>
      </c>
      <c r="D289">
        <v>22</v>
      </c>
      <c r="E289">
        <f t="shared" si="26"/>
        <v>0.30220610456331221</v>
      </c>
      <c r="G289" t="s">
        <v>289</v>
      </c>
      <c r="H289">
        <v>494</v>
      </c>
      <c r="I289">
        <f t="shared" si="27"/>
        <v>0.49399999999999999</v>
      </c>
      <c r="J289">
        <f t="shared" si="24"/>
        <v>5.7303999999999992E-3</v>
      </c>
      <c r="K289">
        <f t="shared" si="25"/>
        <v>1.4076148366494715E+18</v>
      </c>
      <c r="L289">
        <f t="shared" si="28"/>
        <v>-29.041460639516977</v>
      </c>
      <c r="M289">
        <f t="shared" si="29"/>
        <v>83.576856681380164</v>
      </c>
    </row>
    <row r="290" spans="1:13" x14ac:dyDescent="0.35">
      <c r="A290" s="3"/>
      <c r="B290" s="2">
        <v>0.38385416666666666</v>
      </c>
      <c r="C290">
        <v>57.7</v>
      </c>
      <c r="D290">
        <v>22</v>
      </c>
      <c r="E290">
        <f t="shared" si="26"/>
        <v>0.3023888720895071</v>
      </c>
      <c r="G290" t="s">
        <v>290</v>
      </c>
      <c r="H290">
        <v>493</v>
      </c>
      <c r="I290">
        <f t="shared" si="27"/>
        <v>0.49299999999999999</v>
      </c>
      <c r="J290">
        <f t="shared" si="24"/>
        <v>5.7187999999999996E-3</v>
      </c>
      <c r="K290">
        <f t="shared" si="25"/>
        <v>1.4047654139032177E+18</v>
      </c>
      <c r="L290">
        <f t="shared" si="28"/>
        <v>-29.045513325807441</v>
      </c>
      <c r="M290">
        <f t="shared" si="29"/>
        <v>83.5728039950897</v>
      </c>
    </row>
    <row r="291" spans="1:13" x14ac:dyDescent="0.35">
      <c r="A291" s="3"/>
      <c r="B291" s="2">
        <v>0.3838657407407407</v>
      </c>
      <c r="C291">
        <v>57.7</v>
      </c>
      <c r="D291">
        <v>22</v>
      </c>
      <c r="E291">
        <f t="shared" si="26"/>
        <v>0.3023888720895071</v>
      </c>
      <c r="G291" t="s">
        <v>291</v>
      </c>
      <c r="H291">
        <v>492</v>
      </c>
      <c r="I291">
        <f t="shared" si="27"/>
        <v>0.49199999999999999</v>
      </c>
      <c r="J291">
        <f t="shared" si="24"/>
        <v>5.7071999999999999E-3</v>
      </c>
      <c r="K291">
        <f t="shared" si="25"/>
        <v>1.4019159911569638E+18</v>
      </c>
      <c r="L291">
        <f t="shared" si="28"/>
        <v>-29.049574240908207</v>
      </c>
      <c r="M291">
        <f t="shared" si="29"/>
        <v>83.568743079988934</v>
      </c>
    </row>
    <row r="292" spans="1:13" x14ac:dyDescent="0.35">
      <c r="A292" s="3"/>
      <c r="B292" s="2">
        <v>0.38387731481481485</v>
      </c>
      <c r="C292">
        <v>57.7</v>
      </c>
      <c r="D292">
        <v>22</v>
      </c>
      <c r="E292">
        <f t="shared" si="26"/>
        <v>0.3023888720895071</v>
      </c>
      <c r="G292" t="s">
        <v>292</v>
      </c>
      <c r="H292">
        <v>492</v>
      </c>
      <c r="I292">
        <f t="shared" si="27"/>
        <v>0.49199999999999999</v>
      </c>
      <c r="J292">
        <f t="shared" si="24"/>
        <v>5.7071999999999999E-3</v>
      </c>
      <c r="K292">
        <f t="shared" si="25"/>
        <v>1.4019159911569638E+18</v>
      </c>
      <c r="L292">
        <f t="shared" si="28"/>
        <v>-29.049574240908207</v>
      </c>
      <c r="M292">
        <f t="shared" si="29"/>
        <v>83.568743079988934</v>
      </c>
    </row>
    <row r="293" spans="1:13" x14ac:dyDescent="0.35">
      <c r="A293" s="3"/>
      <c r="B293" s="2">
        <v>0.38388888888888889</v>
      </c>
      <c r="C293">
        <v>57.7</v>
      </c>
      <c r="D293">
        <v>22</v>
      </c>
      <c r="E293">
        <f t="shared" si="26"/>
        <v>0.3023888720895071</v>
      </c>
      <c r="G293" t="s">
        <v>293</v>
      </c>
      <c r="H293">
        <v>491</v>
      </c>
      <c r="I293">
        <f t="shared" si="27"/>
        <v>0.49099999999999999</v>
      </c>
      <c r="J293">
        <f t="shared" si="24"/>
        <v>5.6955999999999994E-3</v>
      </c>
      <c r="K293">
        <f t="shared" si="25"/>
        <v>1.3990665684107098E+18</v>
      </c>
      <c r="L293">
        <f t="shared" si="28"/>
        <v>-29.053643418303782</v>
      </c>
      <c r="M293">
        <f t="shared" si="29"/>
        <v>83.56467390259337</v>
      </c>
    </row>
    <row r="294" spans="1:13" x14ac:dyDescent="0.35">
      <c r="A294" s="3"/>
      <c r="B294" s="2">
        <v>0.38390046296296299</v>
      </c>
      <c r="C294">
        <v>57.6</v>
      </c>
      <c r="D294">
        <v>22</v>
      </c>
      <c r="E294">
        <f t="shared" si="26"/>
        <v>0.30248033877797942</v>
      </c>
      <c r="G294" t="s">
        <v>294</v>
      </c>
      <c r="H294">
        <v>490</v>
      </c>
      <c r="I294">
        <f t="shared" si="27"/>
        <v>0.49</v>
      </c>
      <c r="J294">
        <f t="shared" si="24"/>
        <v>5.6839999999999998E-3</v>
      </c>
      <c r="K294">
        <f t="shared" si="25"/>
        <v>1.3962171456644557E+18</v>
      </c>
      <c r="L294">
        <f t="shared" si="28"/>
        <v>-29.057720891683477</v>
      </c>
      <c r="M294">
        <f t="shared" si="29"/>
        <v>83.560596429213675</v>
      </c>
    </row>
    <row r="295" spans="1:13" x14ac:dyDescent="0.35">
      <c r="A295" s="3"/>
      <c r="B295" s="2">
        <v>0.38391203703703702</v>
      </c>
      <c r="C295">
        <v>57.6</v>
      </c>
      <c r="D295">
        <v>22</v>
      </c>
      <c r="E295">
        <f t="shared" si="26"/>
        <v>0.30248033877797942</v>
      </c>
      <c r="G295" t="s">
        <v>295</v>
      </c>
      <c r="H295">
        <v>489</v>
      </c>
      <c r="I295">
        <f t="shared" si="27"/>
        <v>0.48899999999999999</v>
      </c>
      <c r="J295">
        <f t="shared" si="24"/>
        <v>5.6723999999999993E-3</v>
      </c>
      <c r="K295">
        <f t="shared" si="25"/>
        <v>1.3933677229182016E+18</v>
      </c>
      <c r="L295">
        <f t="shared" si="28"/>
        <v>-29.06180669494308</v>
      </c>
      <c r="M295">
        <f t="shared" si="29"/>
        <v>83.556510625954076</v>
      </c>
    </row>
    <row r="296" spans="1:13" x14ac:dyDescent="0.35">
      <c r="A296" s="3"/>
      <c r="B296" s="2">
        <v>0.38392361111111112</v>
      </c>
      <c r="C296">
        <v>57.6</v>
      </c>
      <c r="D296">
        <v>22</v>
      </c>
      <c r="E296">
        <f t="shared" si="26"/>
        <v>0.30248033877797942</v>
      </c>
      <c r="G296" t="s">
        <v>296</v>
      </c>
      <c r="H296">
        <v>488</v>
      </c>
      <c r="I296">
        <f t="shared" si="27"/>
        <v>0.48799999999999999</v>
      </c>
      <c r="J296">
        <f t="shared" si="24"/>
        <v>5.6607999999999997E-3</v>
      </c>
      <c r="K296">
        <f t="shared" si="25"/>
        <v>1.3905183001719478E+18</v>
      </c>
      <c r="L296">
        <f t="shared" si="28"/>
        <v>-29.065900862186528</v>
      </c>
      <c r="M296">
        <f t="shared" si="29"/>
        <v>83.552416458710624</v>
      </c>
    </row>
    <row r="297" spans="1:13" x14ac:dyDescent="0.35">
      <c r="A297" s="3"/>
      <c r="B297" s="2">
        <v>0.38393518518518516</v>
      </c>
      <c r="C297">
        <v>57.5</v>
      </c>
      <c r="D297">
        <v>22</v>
      </c>
      <c r="E297">
        <f t="shared" si="26"/>
        <v>0.30257186081694404</v>
      </c>
      <c r="G297" t="s">
        <v>297</v>
      </c>
      <c r="H297">
        <v>488</v>
      </c>
      <c r="I297">
        <f t="shared" si="27"/>
        <v>0.48799999999999999</v>
      </c>
      <c r="J297">
        <f t="shared" si="24"/>
        <v>5.6607999999999997E-3</v>
      </c>
      <c r="K297">
        <f t="shared" si="25"/>
        <v>1.3905183001719478E+18</v>
      </c>
      <c r="L297">
        <f t="shared" si="28"/>
        <v>-29.065900862186528</v>
      </c>
      <c r="M297">
        <f t="shared" si="29"/>
        <v>83.552416458710624</v>
      </c>
    </row>
    <row r="298" spans="1:13" x14ac:dyDescent="0.35">
      <c r="A298" s="3"/>
      <c r="B298" s="2">
        <v>0.38394675925925931</v>
      </c>
      <c r="C298">
        <v>57.5</v>
      </c>
      <c r="D298">
        <v>22</v>
      </c>
      <c r="E298">
        <f t="shared" si="26"/>
        <v>0.30257186081694404</v>
      </c>
      <c r="G298" t="s">
        <v>298</v>
      </c>
      <c r="H298">
        <v>488</v>
      </c>
      <c r="I298">
        <f t="shared" si="27"/>
        <v>0.48799999999999999</v>
      </c>
      <c r="J298">
        <f t="shared" si="24"/>
        <v>5.6607999999999997E-3</v>
      </c>
      <c r="K298">
        <f t="shared" si="25"/>
        <v>1.3905183001719478E+18</v>
      </c>
      <c r="L298">
        <f t="shared" si="28"/>
        <v>-29.065900862186528</v>
      </c>
      <c r="M298">
        <f t="shared" si="29"/>
        <v>83.552416458710624</v>
      </c>
    </row>
    <row r="299" spans="1:13" x14ac:dyDescent="0.35">
      <c r="A299" s="3"/>
      <c r="B299" s="2">
        <v>0.38395833333333335</v>
      </c>
      <c r="C299">
        <v>57.5</v>
      </c>
      <c r="D299">
        <v>22</v>
      </c>
      <c r="E299">
        <f t="shared" si="26"/>
        <v>0.30257186081694404</v>
      </c>
      <c r="G299" t="s">
        <v>299</v>
      </c>
      <c r="H299">
        <v>488</v>
      </c>
      <c r="I299">
        <f t="shared" si="27"/>
        <v>0.48799999999999999</v>
      </c>
      <c r="J299">
        <f t="shared" si="24"/>
        <v>5.6607999999999997E-3</v>
      </c>
      <c r="K299">
        <f t="shared" si="25"/>
        <v>1.3905183001719478E+18</v>
      </c>
      <c r="L299">
        <f t="shared" si="28"/>
        <v>-29.065900862186528</v>
      </c>
      <c r="M299">
        <f t="shared" si="29"/>
        <v>83.552416458710624</v>
      </c>
    </row>
    <row r="300" spans="1:13" x14ac:dyDescent="0.35">
      <c r="A300" s="3"/>
      <c r="B300" s="2">
        <v>0.38396990740740744</v>
      </c>
      <c r="C300">
        <v>57.3</v>
      </c>
      <c r="D300">
        <v>22</v>
      </c>
      <c r="E300">
        <f t="shared" si="26"/>
        <v>0.30275507114744171</v>
      </c>
      <c r="G300" t="s">
        <v>300</v>
      </c>
      <c r="H300">
        <v>487</v>
      </c>
      <c r="I300">
        <f t="shared" si="27"/>
        <v>0.48699999999999999</v>
      </c>
      <c r="J300">
        <f t="shared" si="24"/>
        <v>5.6491999999999992E-3</v>
      </c>
      <c r="K300">
        <f t="shared" si="25"/>
        <v>1.3876688774256937E+18</v>
      </c>
      <c r="L300">
        <f t="shared" si="28"/>
        <v>-29.070003427727642</v>
      </c>
      <c r="M300">
        <f t="shared" si="29"/>
        <v>83.548313893169507</v>
      </c>
    </row>
    <row r="301" spans="1:13" x14ac:dyDescent="0.35">
      <c r="A301" s="3"/>
      <c r="B301" s="2">
        <v>0.38398148148148148</v>
      </c>
      <c r="C301">
        <v>57.3</v>
      </c>
      <c r="D301">
        <v>22</v>
      </c>
      <c r="E301">
        <f t="shared" si="26"/>
        <v>0.30275507114744171</v>
      </c>
      <c r="G301" t="s">
        <v>301</v>
      </c>
      <c r="H301">
        <v>486</v>
      </c>
      <c r="I301">
        <f t="shared" si="27"/>
        <v>0.48599999999999999</v>
      </c>
      <c r="J301">
        <f t="shared" si="24"/>
        <v>5.6375999999999996E-3</v>
      </c>
      <c r="K301">
        <f t="shared" si="25"/>
        <v>1.3848194546794396E+18</v>
      </c>
      <c r="L301">
        <f t="shared" si="28"/>
        <v>-29.074114426091835</v>
      </c>
      <c r="M301">
        <f t="shared" si="29"/>
        <v>83.544202894805309</v>
      </c>
    </row>
    <row r="302" spans="1:13" x14ac:dyDescent="0.35">
      <c r="A302" s="3"/>
      <c r="B302" s="2">
        <v>0.38399305555555552</v>
      </c>
      <c r="C302">
        <v>57.3</v>
      </c>
      <c r="D302">
        <v>22</v>
      </c>
      <c r="E302">
        <f t="shared" si="26"/>
        <v>0.30275507114744171</v>
      </c>
      <c r="G302" t="s">
        <v>302</v>
      </c>
      <c r="H302">
        <v>485</v>
      </c>
      <c r="I302">
        <f t="shared" si="27"/>
        <v>0.48499999999999999</v>
      </c>
      <c r="J302">
        <f t="shared" si="24"/>
        <v>5.6259999999999999E-3</v>
      </c>
      <c r="K302">
        <f t="shared" si="25"/>
        <v>1.3819700319331858E+18</v>
      </c>
      <c r="L302">
        <f t="shared" si="28"/>
        <v>-29.078233892017856</v>
      </c>
      <c r="M302">
        <f t="shared" si="29"/>
        <v>83.540083428879285</v>
      </c>
    </row>
    <row r="303" spans="1:13" x14ac:dyDescent="0.35">
      <c r="A303" s="3"/>
      <c r="B303" s="2">
        <v>0.38400462962962961</v>
      </c>
      <c r="C303">
        <v>57.2</v>
      </c>
      <c r="D303">
        <v>22</v>
      </c>
      <c r="E303">
        <f t="shared" si="26"/>
        <v>0.30284675953967294</v>
      </c>
      <c r="G303" t="s">
        <v>303</v>
      </c>
      <c r="H303">
        <v>485</v>
      </c>
      <c r="I303">
        <f t="shared" si="27"/>
        <v>0.48499999999999999</v>
      </c>
      <c r="J303">
        <f t="shared" si="24"/>
        <v>5.6259999999999999E-3</v>
      </c>
      <c r="K303">
        <f t="shared" si="25"/>
        <v>1.3819700319331858E+18</v>
      </c>
      <c r="L303">
        <f t="shared" si="28"/>
        <v>-29.078233892017856</v>
      </c>
      <c r="M303">
        <f t="shared" si="29"/>
        <v>83.540083428879285</v>
      </c>
    </row>
    <row r="304" spans="1:13" x14ac:dyDescent="0.35">
      <c r="A304" s="3"/>
      <c r="B304" s="2">
        <v>0.38401620370370365</v>
      </c>
      <c r="C304">
        <v>57.2</v>
      </c>
      <c r="D304">
        <v>22</v>
      </c>
      <c r="E304">
        <f t="shared" si="26"/>
        <v>0.30284675953967294</v>
      </c>
      <c r="G304" t="s">
        <v>304</v>
      </c>
      <c r="H304">
        <v>485</v>
      </c>
      <c r="I304">
        <f t="shared" si="27"/>
        <v>0.48499999999999999</v>
      </c>
      <c r="J304">
        <f t="shared" si="24"/>
        <v>5.6259999999999999E-3</v>
      </c>
      <c r="K304">
        <f t="shared" si="25"/>
        <v>1.3819700319331858E+18</v>
      </c>
      <c r="L304">
        <f t="shared" si="28"/>
        <v>-29.078233892017856</v>
      </c>
      <c r="M304">
        <f t="shared" si="29"/>
        <v>83.540083428879285</v>
      </c>
    </row>
    <row r="305" spans="1:13" x14ac:dyDescent="0.35">
      <c r="A305" s="3"/>
      <c r="B305" s="2">
        <v>0.3840277777777778</v>
      </c>
      <c r="C305">
        <v>57.2</v>
      </c>
      <c r="D305">
        <v>22</v>
      </c>
      <c r="E305">
        <f t="shared" si="26"/>
        <v>0.30284675953967294</v>
      </c>
      <c r="G305" t="s">
        <v>305</v>
      </c>
      <c r="H305">
        <v>484</v>
      </c>
      <c r="I305">
        <f t="shared" si="27"/>
        <v>0.48399999999999999</v>
      </c>
      <c r="J305">
        <f t="shared" si="24"/>
        <v>5.6143999999999994E-3</v>
      </c>
      <c r="K305">
        <f t="shared" si="25"/>
        <v>1.3791206091869317E+18</v>
      </c>
      <c r="L305">
        <f t="shared" si="28"/>
        <v>-29.08236186045956</v>
      </c>
      <c r="M305">
        <f t="shared" si="29"/>
        <v>83.535955460437592</v>
      </c>
    </row>
    <row r="306" spans="1:13" x14ac:dyDescent="0.35">
      <c r="A306" s="3"/>
      <c r="B306" s="2">
        <v>0.38403935185185184</v>
      </c>
      <c r="C306">
        <v>57</v>
      </c>
      <c r="D306">
        <v>22</v>
      </c>
      <c r="E306">
        <f t="shared" si="26"/>
        <v>0.30303030303030304</v>
      </c>
      <c r="G306" t="s">
        <v>306</v>
      </c>
      <c r="H306">
        <v>483</v>
      </c>
      <c r="I306">
        <f t="shared" si="27"/>
        <v>0.48299999999999998</v>
      </c>
      <c r="J306">
        <f t="shared" si="24"/>
        <v>5.6027999999999998E-3</v>
      </c>
      <c r="K306">
        <f t="shared" si="25"/>
        <v>1.3762711864406779E+18</v>
      </c>
      <c r="L306">
        <f t="shared" si="28"/>
        <v>-29.086498366587676</v>
      </c>
      <c r="M306">
        <f t="shared" si="29"/>
        <v>83.531818954309472</v>
      </c>
    </row>
    <row r="307" spans="1:13" x14ac:dyDescent="0.35">
      <c r="A307" s="3"/>
      <c r="B307" s="2">
        <v>0.38405092592592593</v>
      </c>
      <c r="C307">
        <v>57</v>
      </c>
      <c r="D307">
        <v>22</v>
      </c>
      <c r="E307">
        <f t="shared" si="26"/>
        <v>0.30303030303030304</v>
      </c>
      <c r="G307" t="s">
        <v>307</v>
      </c>
      <c r="H307">
        <v>481</v>
      </c>
      <c r="I307">
        <f t="shared" si="27"/>
        <v>0.48099999999999998</v>
      </c>
      <c r="J307">
        <f t="shared" si="24"/>
        <v>5.5795999999999988E-3</v>
      </c>
      <c r="K307">
        <f t="shared" si="25"/>
        <v>1.3705723409481695E+18</v>
      </c>
      <c r="L307">
        <f t="shared" si="28"/>
        <v>-29.0947971336813</v>
      </c>
      <c r="M307">
        <f t="shared" si="29"/>
        <v>83.523520187215851</v>
      </c>
    </row>
    <row r="308" spans="1:13" x14ac:dyDescent="0.35">
      <c r="A308" s="3"/>
      <c r="B308" s="2">
        <v>0.38406249999999997</v>
      </c>
      <c r="C308">
        <v>57</v>
      </c>
      <c r="D308">
        <v>22</v>
      </c>
      <c r="E308">
        <f t="shared" si="26"/>
        <v>0.30303030303030304</v>
      </c>
      <c r="G308" t="s">
        <v>308</v>
      </c>
      <c r="H308">
        <v>482</v>
      </c>
      <c r="I308">
        <f t="shared" si="27"/>
        <v>0.48199999999999998</v>
      </c>
      <c r="J308">
        <f t="shared" si="24"/>
        <v>5.5911999999999993E-3</v>
      </c>
      <c r="K308">
        <f t="shared" si="25"/>
        <v>1.3734217636944236E+18</v>
      </c>
      <c r="L308">
        <f t="shared" si="28"/>
        <v>-29.090643445791621</v>
      </c>
      <c r="M308">
        <f t="shared" si="29"/>
        <v>83.527673875105521</v>
      </c>
    </row>
    <row r="309" spans="1:13" x14ac:dyDescent="0.35">
      <c r="A309" s="3"/>
      <c r="B309" s="2">
        <v>0.38407407407407407</v>
      </c>
      <c r="C309">
        <v>57</v>
      </c>
      <c r="D309">
        <v>22</v>
      </c>
      <c r="E309">
        <f t="shared" si="26"/>
        <v>0.30303030303030304</v>
      </c>
      <c r="G309" t="s">
        <v>309</v>
      </c>
      <c r="H309">
        <v>481</v>
      </c>
      <c r="I309">
        <f t="shared" si="27"/>
        <v>0.48099999999999998</v>
      </c>
      <c r="J309">
        <f t="shared" si="24"/>
        <v>5.5795999999999988E-3</v>
      </c>
      <c r="K309">
        <f t="shared" si="25"/>
        <v>1.3705723409481695E+18</v>
      </c>
      <c r="L309">
        <f t="shared" si="28"/>
        <v>-29.0947971336813</v>
      </c>
      <c r="M309">
        <f t="shared" si="29"/>
        <v>83.523520187215851</v>
      </c>
    </row>
    <row r="310" spans="1:13" x14ac:dyDescent="0.35">
      <c r="A310" s="3"/>
      <c r="B310" s="2">
        <v>0.38408564814814811</v>
      </c>
      <c r="C310">
        <v>56.9</v>
      </c>
      <c r="D310">
        <v>22</v>
      </c>
      <c r="E310">
        <f t="shared" si="26"/>
        <v>0.30312215822976663</v>
      </c>
      <c r="G310" t="s">
        <v>310</v>
      </c>
      <c r="H310">
        <v>481</v>
      </c>
      <c r="I310">
        <f t="shared" si="27"/>
        <v>0.48099999999999998</v>
      </c>
      <c r="J310">
        <f t="shared" si="24"/>
        <v>5.5795999999999988E-3</v>
      </c>
      <c r="K310">
        <f t="shared" si="25"/>
        <v>1.3705723409481695E+18</v>
      </c>
      <c r="L310">
        <f t="shared" si="28"/>
        <v>-29.0947971336813</v>
      </c>
      <c r="M310">
        <f t="shared" si="29"/>
        <v>83.523520187215851</v>
      </c>
    </row>
    <row r="311" spans="1:13" x14ac:dyDescent="0.35">
      <c r="A311" s="3"/>
      <c r="B311" s="2">
        <v>0.38409722222222226</v>
      </c>
      <c r="C311">
        <v>56.9</v>
      </c>
      <c r="D311">
        <v>22</v>
      </c>
      <c r="E311">
        <f t="shared" si="26"/>
        <v>0.30312215822976663</v>
      </c>
      <c r="G311" t="s">
        <v>311</v>
      </c>
      <c r="H311">
        <v>480</v>
      </c>
      <c r="I311">
        <f t="shared" si="27"/>
        <v>0.48</v>
      </c>
      <c r="J311">
        <f t="shared" si="24"/>
        <v>5.568E-3</v>
      </c>
      <c r="K311">
        <f t="shared" si="25"/>
        <v>1.3677229182019159E+18</v>
      </c>
      <c r="L311">
        <f t="shared" si="28"/>
        <v>-29.098959466088949</v>
      </c>
      <c r="M311">
        <f t="shared" si="29"/>
        <v>83.519357854808192</v>
      </c>
    </row>
    <row r="312" spans="1:13" x14ac:dyDescent="0.35">
      <c r="A312" s="3"/>
      <c r="B312" s="2">
        <v>0.3841087962962963</v>
      </c>
      <c r="C312">
        <v>56.9</v>
      </c>
      <c r="D312">
        <v>22</v>
      </c>
      <c r="E312">
        <f t="shared" si="26"/>
        <v>0.30312215822976663</v>
      </c>
      <c r="G312" t="s">
        <v>312</v>
      </c>
      <c r="H312">
        <v>480</v>
      </c>
      <c r="I312">
        <f t="shared" si="27"/>
        <v>0.48</v>
      </c>
      <c r="J312">
        <f t="shared" si="24"/>
        <v>5.568E-3</v>
      </c>
      <c r="K312">
        <f t="shared" si="25"/>
        <v>1.3677229182019159E+18</v>
      </c>
      <c r="L312">
        <f t="shared" si="28"/>
        <v>-29.098959466088949</v>
      </c>
      <c r="M312">
        <f t="shared" si="29"/>
        <v>83.519357854808192</v>
      </c>
    </row>
    <row r="313" spans="1:13" x14ac:dyDescent="0.35">
      <c r="A313" s="3"/>
      <c r="B313" s="2">
        <v>0.38412037037037039</v>
      </c>
      <c r="C313">
        <v>56.8</v>
      </c>
      <c r="D313">
        <v>22</v>
      </c>
      <c r="E313">
        <f t="shared" si="26"/>
        <v>0.30321406913280774</v>
      </c>
      <c r="G313" t="s">
        <v>313</v>
      </c>
      <c r="H313">
        <v>479</v>
      </c>
      <c r="I313">
        <f t="shared" si="27"/>
        <v>0.47899999999999998</v>
      </c>
      <c r="J313">
        <f t="shared" si="24"/>
        <v>5.5563999999999995E-3</v>
      </c>
      <c r="K313">
        <f t="shared" si="25"/>
        <v>1.3648734954556618E+18</v>
      </c>
      <c r="L313">
        <f t="shared" si="28"/>
        <v>-29.103130479070991</v>
      </c>
      <c r="M313">
        <f t="shared" si="29"/>
        <v>83.51518684182615</v>
      </c>
    </row>
    <row r="314" spans="1:13" x14ac:dyDescent="0.35">
      <c r="A314" s="3"/>
      <c r="B314" s="2">
        <v>0.38413194444444443</v>
      </c>
      <c r="C314">
        <v>56.8</v>
      </c>
      <c r="D314">
        <v>22</v>
      </c>
      <c r="E314">
        <f t="shared" si="26"/>
        <v>0.30321406913280774</v>
      </c>
      <c r="G314" t="s">
        <v>314</v>
      </c>
      <c r="H314">
        <v>478</v>
      </c>
      <c r="I314">
        <f t="shared" si="27"/>
        <v>0.47799999999999998</v>
      </c>
      <c r="J314">
        <f t="shared" si="24"/>
        <v>5.5447999999999999E-3</v>
      </c>
      <c r="K314">
        <f t="shared" si="25"/>
        <v>1.3620240727094077E+18</v>
      </c>
      <c r="L314">
        <f t="shared" si="28"/>
        <v>-29.107310208909912</v>
      </c>
      <c r="M314">
        <f t="shared" si="29"/>
        <v>83.51100711198724</v>
      </c>
    </row>
    <row r="315" spans="1:13" x14ac:dyDescent="0.35">
      <c r="A315" s="3"/>
      <c r="B315" s="2">
        <v>0.38414351851851852</v>
      </c>
      <c r="C315">
        <v>56.8</v>
      </c>
      <c r="D315">
        <v>22</v>
      </c>
      <c r="E315">
        <f t="shared" si="26"/>
        <v>0.30321406913280774</v>
      </c>
      <c r="G315" t="s">
        <v>315</v>
      </c>
      <c r="H315">
        <v>478</v>
      </c>
      <c r="I315">
        <f t="shared" si="27"/>
        <v>0.47799999999999998</v>
      </c>
      <c r="J315">
        <f t="shared" si="24"/>
        <v>5.5447999999999999E-3</v>
      </c>
      <c r="K315">
        <f t="shared" si="25"/>
        <v>1.3620240727094077E+18</v>
      </c>
      <c r="L315">
        <f t="shared" si="28"/>
        <v>-29.107310208909912</v>
      </c>
      <c r="M315">
        <f t="shared" si="29"/>
        <v>83.51100711198724</v>
      </c>
    </row>
    <row r="316" spans="1:13" x14ac:dyDescent="0.35">
      <c r="A316" s="3"/>
      <c r="B316" s="2">
        <v>0.38415509259259256</v>
      </c>
      <c r="C316">
        <v>56.7</v>
      </c>
      <c r="D316">
        <v>22</v>
      </c>
      <c r="E316">
        <f t="shared" si="26"/>
        <v>0.30330603579011223</v>
      </c>
      <c r="G316" t="s">
        <v>316</v>
      </c>
      <c r="H316">
        <v>478</v>
      </c>
      <c r="I316">
        <f t="shared" si="27"/>
        <v>0.47799999999999998</v>
      </c>
      <c r="J316">
        <f t="shared" si="24"/>
        <v>5.5447999999999999E-3</v>
      </c>
      <c r="K316">
        <f t="shared" si="25"/>
        <v>1.3620240727094077E+18</v>
      </c>
      <c r="L316">
        <f t="shared" si="28"/>
        <v>-29.107310208909912</v>
      </c>
      <c r="M316">
        <f t="shared" si="29"/>
        <v>83.51100711198724</v>
      </c>
    </row>
    <row r="317" spans="1:13" x14ac:dyDescent="0.35">
      <c r="A317" s="3"/>
      <c r="B317" s="2">
        <v>0.38416666666666671</v>
      </c>
      <c r="C317">
        <v>56.7</v>
      </c>
      <c r="D317">
        <v>22</v>
      </c>
      <c r="E317">
        <f t="shared" si="26"/>
        <v>0.30330603579011223</v>
      </c>
      <c r="G317" t="s">
        <v>317</v>
      </c>
      <c r="H317">
        <v>477</v>
      </c>
      <c r="I317">
        <f t="shared" si="27"/>
        <v>0.47699999999999998</v>
      </c>
      <c r="J317">
        <f t="shared" si="24"/>
        <v>5.5331999999999994E-3</v>
      </c>
      <c r="K317">
        <f t="shared" si="25"/>
        <v>1.3591746499631537E+18</v>
      </c>
      <c r="L317">
        <f t="shared" si="28"/>
        <v>-29.11149869211614</v>
      </c>
      <c r="M317">
        <f t="shared" si="29"/>
        <v>83.506818628781005</v>
      </c>
    </row>
    <row r="318" spans="1:13" x14ac:dyDescent="0.35">
      <c r="A318" s="3"/>
      <c r="B318" s="2">
        <v>0.38417824074074075</v>
      </c>
      <c r="C318">
        <v>56.7</v>
      </c>
      <c r="D318">
        <v>22</v>
      </c>
      <c r="E318">
        <f t="shared" si="26"/>
        <v>0.30330603579011223</v>
      </c>
      <c r="G318" t="s">
        <v>318</v>
      </c>
      <c r="H318">
        <v>477</v>
      </c>
      <c r="I318">
        <f t="shared" si="27"/>
        <v>0.47699999999999998</v>
      </c>
      <c r="J318">
        <f t="shared" si="24"/>
        <v>5.5331999999999994E-3</v>
      </c>
      <c r="K318">
        <f t="shared" si="25"/>
        <v>1.3591746499631537E+18</v>
      </c>
      <c r="L318">
        <f t="shared" si="28"/>
        <v>-29.11149869211614</v>
      </c>
      <c r="M318">
        <f t="shared" si="29"/>
        <v>83.506818628781005</v>
      </c>
    </row>
    <row r="319" spans="1:13" x14ac:dyDescent="0.35">
      <c r="A319" s="3"/>
      <c r="B319" s="2">
        <v>0.38418981481481485</v>
      </c>
      <c r="C319">
        <v>56.5</v>
      </c>
      <c r="D319">
        <v>22</v>
      </c>
      <c r="E319">
        <f t="shared" si="26"/>
        <v>0.30349013657056145</v>
      </c>
      <c r="G319" t="s">
        <v>319</v>
      </c>
      <c r="H319">
        <v>476</v>
      </c>
      <c r="I319">
        <f t="shared" si="27"/>
        <v>0.47599999999999998</v>
      </c>
      <c r="J319">
        <f t="shared" si="24"/>
        <v>5.5215999999999989E-3</v>
      </c>
      <c r="K319">
        <f t="shared" si="25"/>
        <v>1.3563252272168996E+18</v>
      </c>
      <c r="L319">
        <f t="shared" si="28"/>
        <v>-29.115695965429982</v>
      </c>
      <c r="M319">
        <f t="shared" si="29"/>
        <v>83.50262135546717</v>
      </c>
    </row>
    <row r="320" spans="1:13" x14ac:dyDescent="0.35">
      <c r="A320" s="3"/>
      <c r="B320" s="2">
        <v>0.38420138888888888</v>
      </c>
      <c r="C320">
        <v>56.5</v>
      </c>
      <c r="D320">
        <v>22</v>
      </c>
      <c r="E320">
        <f t="shared" si="26"/>
        <v>0.30349013657056145</v>
      </c>
      <c r="G320" t="s">
        <v>320</v>
      </c>
      <c r="H320">
        <v>476</v>
      </c>
      <c r="I320">
        <f t="shared" si="27"/>
        <v>0.47599999999999998</v>
      </c>
      <c r="J320">
        <f t="shared" si="24"/>
        <v>5.5215999999999989E-3</v>
      </c>
      <c r="K320">
        <f t="shared" si="25"/>
        <v>1.3563252272168996E+18</v>
      </c>
      <c r="L320">
        <f t="shared" si="28"/>
        <v>-29.115695965429982</v>
      </c>
      <c r="M320">
        <f t="shared" si="29"/>
        <v>83.50262135546717</v>
      </c>
    </row>
    <row r="321" spans="1:13" x14ac:dyDescent="0.35">
      <c r="A321" s="3"/>
      <c r="B321" s="2">
        <v>0.38421296296296298</v>
      </c>
      <c r="C321">
        <v>56.5</v>
      </c>
      <c r="D321">
        <v>22</v>
      </c>
      <c r="E321">
        <f t="shared" si="26"/>
        <v>0.30349013657056145</v>
      </c>
      <c r="G321" t="s">
        <v>321</v>
      </c>
      <c r="H321">
        <v>475</v>
      </c>
      <c r="I321">
        <f t="shared" si="27"/>
        <v>0.47499999999999998</v>
      </c>
      <c r="J321">
        <f t="shared" si="24"/>
        <v>5.5100000000000001E-3</v>
      </c>
      <c r="K321">
        <f t="shared" si="25"/>
        <v>1.353475804470646E+18</v>
      </c>
      <c r="L321">
        <f t="shared" si="28"/>
        <v>-29.119902065823538</v>
      </c>
      <c r="M321">
        <f t="shared" si="29"/>
        <v>83.49841525507361</v>
      </c>
    </row>
    <row r="322" spans="1:13" x14ac:dyDescent="0.35">
      <c r="A322" s="3"/>
      <c r="B322" s="2">
        <v>0.38422453703703702</v>
      </c>
      <c r="C322">
        <v>56.4</v>
      </c>
      <c r="D322">
        <v>22</v>
      </c>
      <c r="E322">
        <f t="shared" si="26"/>
        <v>0.30358227079538558</v>
      </c>
      <c r="G322" t="s">
        <v>322</v>
      </c>
      <c r="H322">
        <v>475</v>
      </c>
      <c r="I322">
        <f t="shared" si="27"/>
        <v>0.47499999999999998</v>
      </c>
      <c r="J322">
        <f t="shared" ref="J322:J385" si="30">$Q$4*I322*10^(-6)</f>
        <v>5.5100000000000001E-3</v>
      </c>
      <c r="K322">
        <f t="shared" ref="K322:K385" si="31">J322/($Q$7*(D322+273))</f>
        <v>1.353475804470646E+18</v>
      </c>
      <c r="L322">
        <f t="shared" si="28"/>
        <v>-29.119902065823538</v>
      </c>
      <c r="M322">
        <f t="shared" si="29"/>
        <v>83.49841525507361</v>
      </c>
    </row>
    <row r="323" spans="1:13" x14ac:dyDescent="0.35">
      <c r="A323" s="3"/>
      <c r="B323" s="2">
        <v>0.38423611111111117</v>
      </c>
      <c r="C323">
        <v>56.4</v>
      </c>
      <c r="D323">
        <v>22</v>
      </c>
      <c r="E323">
        <f t="shared" ref="E323:E386" si="32">100/(C323+273)</f>
        <v>0.30358227079538558</v>
      </c>
      <c r="G323" t="s">
        <v>323</v>
      </c>
      <c r="H323">
        <v>474</v>
      </c>
      <c r="I323">
        <f t="shared" ref="I323:I386" si="33">H323/1000</f>
        <v>0.47399999999999998</v>
      </c>
      <c r="J323">
        <f t="shared" si="30"/>
        <v>5.4983999999999996E-3</v>
      </c>
      <c r="K323">
        <f t="shared" si="31"/>
        <v>1.3506263817243919E+18</v>
      </c>
      <c r="L323">
        <f t="shared" ref="L323:L386" si="34">2*LN(I323*10^(-6))</f>
        <v>-29.124117030502671</v>
      </c>
      <c r="M323">
        <f t="shared" ref="M323:M386" si="35">2*LN(K323)</f>
        <v>83.494200290394474</v>
      </c>
    </row>
    <row r="324" spans="1:13" x14ac:dyDescent="0.35">
      <c r="A324" s="3"/>
      <c r="B324" s="2">
        <v>0.38424768518518521</v>
      </c>
      <c r="C324">
        <v>56.4</v>
      </c>
      <c r="D324">
        <v>22</v>
      </c>
      <c r="E324">
        <f t="shared" si="32"/>
        <v>0.30358227079538558</v>
      </c>
      <c r="G324" t="s">
        <v>324</v>
      </c>
      <c r="H324">
        <v>473</v>
      </c>
      <c r="I324">
        <f t="shared" si="33"/>
        <v>0.47299999999999998</v>
      </c>
      <c r="J324">
        <f t="shared" si="30"/>
        <v>5.4867999999999991E-3</v>
      </c>
      <c r="K324">
        <f t="shared" si="31"/>
        <v>1.3477769589781376E+18</v>
      </c>
      <c r="L324">
        <f t="shared" si="34"/>
        <v>-29.128340896908956</v>
      </c>
      <c r="M324">
        <f t="shared" si="35"/>
        <v>83.489976423988196</v>
      </c>
    </row>
    <row r="325" spans="1:13" x14ac:dyDescent="0.35">
      <c r="A325" s="3"/>
      <c r="B325" s="2">
        <v>0.38425925925925924</v>
      </c>
      <c r="C325">
        <v>56.4</v>
      </c>
      <c r="D325">
        <v>22</v>
      </c>
      <c r="E325">
        <f t="shared" si="32"/>
        <v>0.30358227079538558</v>
      </c>
      <c r="G325" t="s">
        <v>325</v>
      </c>
      <c r="H325">
        <v>472</v>
      </c>
      <c r="I325">
        <f t="shared" si="33"/>
        <v>0.47199999999999998</v>
      </c>
      <c r="J325">
        <f t="shared" si="30"/>
        <v>5.4751999999999995E-3</v>
      </c>
      <c r="K325">
        <f t="shared" si="31"/>
        <v>1.3449275362318838E+18</v>
      </c>
      <c r="L325">
        <f t="shared" si="34"/>
        <v>-29.132573702721711</v>
      </c>
      <c r="M325">
        <f t="shared" si="35"/>
        <v>83.485743618175434</v>
      </c>
    </row>
    <row r="326" spans="1:13" x14ac:dyDescent="0.35">
      <c r="A326" s="3"/>
      <c r="B326" s="2">
        <v>0.38427083333333334</v>
      </c>
      <c r="C326">
        <v>56.3</v>
      </c>
      <c r="D326">
        <v>22</v>
      </c>
      <c r="E326">
        <f t="shared" si="32"/>
        <v>0.30367446097783174</v>
      </c>
      <c r="G326" t="s">
        <v>326</v>
      </c>
      <c r="H326">
        <v>472</v>
      </c>
      <c r="I326">
        <f t="shared" si="33"/>
        <v>0.47199999999999998</v>
      </c>
      <c r="J326">
        <f t="shared" si="30"/>
        <v>5.4751999999999995E-3</v>
      </c>
      <c r="K326">
        <f t="shared" si="31"/>
        <v>1.3449275362318838E+18</v>
      </c>
      <c r="L326">
        <f t="shared" si="34"/>
        <v>-29.132573702721711</v>
      </c>
      <c r="M326">
        <f t="shared" si="35"/>
        <v>83.485743618175434</v>
      </c>
    </row>
    <row r="327" spans="1:13" x14ac:dyDescent="0.35">
      <c r="A327" s="3"/>
      <c r="B327" s="2">
        <v>0.38428240740740738</v>
      </c>
      <c r="C327">
        <v>56.3</v>
      </c>
      <c r="D327">
        <v>22</v>
      </c>
      <c r="E327">
        <f t="shared" si="32"/>
        <v>0.30367446097783174</v>
      </c>
      <c r="G327" t="s">
        <v>327</v>
      </c>
      <c r="H327">
        <v>471</v>
      </c>
      <c r="I327">
        <f t="shared" si="33"/>
        <v>0.47099999999999997</v>
      </c>
      <c r="J327">
        <f t="shared" si="30"/>
        <v>5.463599999999999E-3</v>
      </c>
      <c r="K327">
        <f t="shared" si="31"/>
        <v>1.3420781134856297E+18</v>
      </c>
      <c r="L327">
        <f t="shared" si="34"/>
        <v>-29.136815485859987</v>
      </c>
      <c r="M327">
        <f t="shared" si="35"/>
        <v>83.481501835037164</v>
      </c>
    </row>
    <row r="328" spans="1:13" x14ac:dyDescent="0.35">
      <c r="A328" s="3"/>
      <c r="B328" s="2">
        <v>0.38429398148148147</v>
      </c>
      <c r="C328">
        <v>56.3</v>
      </c>
      <c r="D328">
        <v>22</v>
      </c>
      <c r="E328">
        <f t="shared" si="32"/>
        <v>0.30367446097783174</v>
      </c>
      <c r="G328" t="s">
        <v>328</v>
      </c>
      <c r="H328">
        <v>470</v>
      </c>
      <c r="I328">
        <f t="shared" si="33"/>
        <v>0.47</v>
      </c>
      <c r="J328">
        <f t="shared" si="30"/>
        <v>5.4519999999999994E-3</v>
      </c>
      <c r="K328">
        <f t="shared" si="31"/>
        <v>1.3392286907393759E+18</v>
      </c>
      <c r="L328">
        <f t="shared" si="34"/>
        <v>-29.141066284484612</v>
      </c>
      <c r="M328">
        <f t="shared" si="35"/>
        <v>83.47725103641254</v>
      </c>
    </row>
    <row r="329" spans="1:13" x14ac:dyDescent="0.35">
      <c r="A329" s="3"/>
      <c r="B329" s="2">
        <v>0.38430555555555551</v>
      </c>
      <c r="C329">
        <v>56.2</v>
      </c>
      <c r="D329">
        <v>22</v>
      </c>
      <c r="E329">
        <f t="shared" si="32"/>
        <v>0.30376670716889431</v>
      </c>
      <c r="G329" t="s">
        <v>329</v>
      </c>
      <c r="H329">
        <v>470</v>
      </c>
      <c r="I329">
        <f t="shared" si="33"/>
        <v>0.47</v>
      </c>
      <c r="J329">
        <f t="shared" si="30"/>
        <v>5.4519999999999994E-3</v>
      </c>
      <c r="K329">
        <f t="shared" si="31"/>
        <v>1.3392286907393759E+18</v>
      </c>
      <c r="L329">
        <f t="shared" si="34"/>
        <v>-29.141066284484612</v>
      </c>
      <c r="M329">
        <f t="shared" si="35"/>
        <v>83.47725103641254</v>
      </c>
    </row>
    <row r="330" spans="1:13" x14ac:dyDescent="0.35">
      <c r="A330" s="3"/>
      <c r="B330" s="2">
        <v>0.38431712962962966</v>
      </c>
      <c r="C330">
        <v>56.2</v>
      </c>
      <c r="D330">
        <v>22</v>
      </c>
      <c r="E330">
        <f t="shared" si="32"/>
        <v>0.30376670716889431</v>
      </c>
      <c r="G330" t="s">
        <v>330</v>
      </c>
      <c r="H330">
        <v>470</v>
      </c>
      <c r="I330">
        <f t="shared" si="33"/>
        <v>0.47</v>
      </c>
      <c r="J330">
        <f t="shared" si="30"/>
        <v>5.4519999999999994E-3</v>
      </c>
      <c r="K330">
        <f t="shared" si="31"/>
        <v>1.3392286907393759E+18</v>
      </c>
      <c r="L330">
        <f t="shared" si="34"/>
        <v>-29.141066284484612</v>
      </c>
      <c r="M330">
        <f t="shared" si="35"/>
        <v>83.47725103641254</v>
      </c>
    </row>
    <row r="331" spans="1:13" x14ac:dyDescent="0.35">
      <c r="A331" s="3"/>
      <c r="B331" s="2">
        <v>0.3843287037037037</v>
      </c>
      <c r="C331">
        <v>56.2</v>
      </c>
      <c r="D331">
        <v>22</v>
      </c>
      <c r="E331">
        <f t="shared" si="32"/>
        <v>0.30376670716889431</v>
      </c>
      <c r="G331" t="s">
        <v>331</v>
      </c>
      <c r="H331">
        <v>470</v>
      </c>
      <c r="I331">
        <f t="shared" si="33"/>
        <v>0.47</v>
      </c>
      <c r="J331">
        <f t="shared" si="30"/>
        <v>5.4519999999999994E-3</v>
      </c>
      <c r="K331">
        <f t="shared" si="31"/>
        <v>1.3392286907393759E+18</v>
      </c>
      <c r="L331">
        <f t="shared" si="34"/>
        <v>-29.141066284484612</v>
      </c>
      <c r="M331">
        <f t="shared" si="35"/>
        <v>83.47725103641254</v>
      </c>
    </row>
    <row r="332" spans="1:13" x14ac:dyDescent="0.35">
      <c r="A332" s="3"/>
      <c r="B332" s="2">
        <v>0.38434027777777779</v>
      </c>
      <c r="C332">
        <v>56.1</v>
      </c>
      <c r="D332">
        <v>22</v>
      </c>
      <c r="E332">
        <f t="shared" si="32"/>
        <v>0.30385900941962929</v>
      </c>
      <c r="G332" t="s">
        <v>332</v>
      </c>
      <c r="H332">
        <v>469</v>
      </c>
      <c r="I332">
        <f t="shared" si="33"/>
        <v>0.46899999999999997</v>
      </c>
      <c r="J332">
        <f t="shared" si="30"/>
        <v>5.4403999999999997E-3</v>
      </c>
      <c r="K332">
        <f t="shared" si="31"/>
        <v>1.3363792679931218E+18</v>
      </c>
      <c r="L332">
        <f t="shared" si="34"/>
        <v>-29.145326137000264</v>
      </c>
      <c r="M332">
        <f t="shared" si="35"/>
        <v>83.47299118389688</v>
      </c>
    </row>
    <row r="333" spans="1:13" x14ac:dyDescent="0.35">
      <c r="A333" s="3"/>
      <c r="B333" s="2">
        <v>0.38435185185185183</v>
      </c>
      <c r="C333">
        <v>56.1</v>
      </c>
      <c r="D333">
        <v>22</v>
      </c>
      <c r="E333">
        <f t="shared" si="32"/>
        <v>0.30385900941962929</v>
      </c>
      <c r="G333" t="s">
        <v>333</v>
      </c>
      <c r="H333">
        <v>468</v>
      </c>
      <c r="I333">
        <f t="shared" si="33"/>
        <v>0.46800000000000003</v>
      </c>
      <c r="J333">
        <f t="shared" si="30"/>
        <v>5.4288000000000001E-3</v>
      </c>
      <c r="K333">
        <f t="shared" si="31"/>
        <v>1.333529845246868E+18</v>
      </c>
      <c r="L333">
        <f t="shared" si="34"/>
        <v>-29.14959508205753</v>
      </c>
      <c r="M333">
        <f t="shared" si="35"/>
        <v>83.468722238839618</v>
      </c>
    </row>
    <row r="334" spans="1:13" x14ac:dyDescent="0.35">
      <c r="A334" s="3"/>
      <c r="B334" s="2">
        <v>0.38436342592592593</v>
      </c>
      <c r="C334">
        <v>56.1</v>
      </c>
      <c r="D334">
        <v>22</v>
      </c>
      <c r="E334">
        <f t="shared" si="32"/>
        <v>0.30385900941962929</v>
      </c>
      <c r="G334" t="s">
        <v>334</v>
      </c>
      <c r="H334">
        <v>468</v>
      </c>
      <c r="I334">
        <f t="shared" si="33"/>
        <v>0.46800000000000003</v>
      </c>
      <c r="J334">
        <f t="shared" si="30"/>
        <v>5.4288000000000001E-3</v>
      </c>
      <c r="K334">
        <f t="shared" si="31"/>
        <v>1.333529845246868E+18</v>
      </c>
      <c r="L334">
        <f t="shared" si="34"/>
        <v>-29.14959508205753</v>
      </c>
      <c r="M334">
        <f t="shared" si="35"/>
        <v>83.468722238839618</v>
      </c>
    </row>
    <row r="335" spans="1:13" x14ac:dyDescent="0.35">
      <c r="A335" s="3"/>
      <c r="B335" s="2">
        <v>0.38437499999999997</v>
      </c>
      <c r="C335">
        <v>55.9</v>
      </c>
      <c r="D335">
        <v>22</v>
      </c>
      <c r="E335">
        <f t="shared" si="32"/>
        <v>0.3040437823046519</v>
      </c>
      <c r="G335" t="s">
        <v>335</v>
      </c>
      <c r="H335">
        <v>467</v>
      </c>
      <c r="I335">
        <f t="shared" si="33"/>
        <v>0.46700000000000003</v>
      </c>
      <c r="J335">
        <f t="shared" si="30"/>
        <v>5.4172000000000005E-3</v>
      </c>
      <c r="K335">
        <f t="shared" si="31"/>
        <v>1.3306804225006141E+18</v>
      </c>
      <c r="L335">
        <f t="shared" si="34"/>
        <v>-29.153873158555029</v>
      </c>
      <c r="M335">
        <f t="shared" si="35"/>
        <v>83.464444162342119</v>
      </c>
    </row>
    <row r="336" spans="1:13" x14ac:dyDescent="0.35">
      <c r="A336" s="3"/>
      <c r="B336" s="2">
        <v>0.38438657407407412</v>
      </c>
      <c r="C336">
        <v>55.9</v>
      </c>
      <c r="D336">
        <v>22</v>
      </c>
      <c r="E336">
        <f t="shared" si="32"/>
        <v>0.3040437823046519</v>
      </c>
      <c r="G336" t="s">
        <v>336</v>
      </c>
      <c r="H336">
        <v>467</v>
      </c>
      <c r="I336">
        <f t="shared" si="33"/>
        <v>0.46700000000000003</v>
      </c>
      <c r="J336">
        <f t="shared" si="30"/>
        <v>5.4172000000000005E-3</v>
      </c>
      <c r="K336">
        <f t="shared" si="31"/>
        <v>1.3306804225006141E+18</v>
      </c>
      <c r="L336">
        <f t="shared" si="34"/>
        <v>-29.153873158555029</v>
      </c>
      <c r="M336">
        <f t="shared" si="35"/>
        <v>83.464444162342119</v>
      </c>
    </row>
    <row r="337" spans="1:13" x14ac:dyDescent="0.35">
      <c r="A337" s="3"/>
      <c r="B337" s="2">
        <v>0.38439814814814816</v>
      </c>
      <c r="C337">
        <v>55.9</v>
      </c>
      <c r="D337">
        <v>22</v>
      </c>
      <c r="E337">
        <f t="shared" si="32"/>
        <v>0.3040437823046519</v>
      </c>
      <c r="G337" t="s">
        <v>337</v>
      </c>
      <c r="H337">
        <v>466</v>
      </c>
      <c r="I337">
        <f t="shared" si="33"/>
        <v>0.46600000000000003</v>
      </c>
      <c r="J337">
        <f t="shared" si="30"/>
        <v>5.4056E-3</v>
      </c>
      <c r="K337">
        <f t="shared" si="31"/>
        <v>1.3278309997543601E+18</v>
      </c>
      <c r="L337">
        <f t="shared" si="34"/>
        <v>-29.158160405641532</v>
      </c>
      <c r="M337">
        <f t="shared" si="35"/>
        <v>83.46015691525561</v>
      </c>
    </row>
    <row r="338" spans="1:13" x14ac:dyDescent="0.35">
      <c r="A338" s="3"/>
      <c r="B338" s="2">
        <v>0.38440972222222225</v>
      </c>
      <c r="C338">
        <v>55.8</v>
      </c>
      <c r="D338">
        <v>22</v>
      </c>
      <c r="E338">
        <f t="shared" si="32"/>
        <v>0.30413625304136255</v>
      </c>
      <c r="G338" t="s">
        <v>338</v>
      </c>
      <c r="H338">
        <v>466</v>
      </c>
      <c r="I338">
        <f t="shared" si="33"/>
        <v>0.46600000000000003</v>
      </c>
      <c r="J338">
        <f t="shared" si="30"/>
        <v>5.4056E-3</v>
      </c>
      <c r="K338">
        <f t="shared" si="31"/>
        <v>1.3278309997543601E+18</v>
      </c>
      <c r="L338">
        <f t="shared" si="34"/>
        <v>-29.158160405641532</v>
      </c>
      <c r="M338">
        <f t="shared" si="35"/>
        <v>83.46015691525561</v>
      </c>
    </row>
    <row r="339" spans="1:13" x14ac:dyDescent="0.35">
      <c r="A339" s="3"/>
      <c r="B339" s="2">
        <v>0.38442129629629629</v>
      </c>
      <c r="C339">
        <v>55.8</v>
      </c>
      <c r="D339">
        <v>22</v>
      </c>
      <c r="E339">
        <f t="shared" si="32"/>
        <v>0.30413625304136255</v>
      </c>
      <c r="G339" t="s">
        <v>339</v>
      </c>
      <c r="H339">
        <v>466</v>
      </c>
      <c r="I339">
        <f t="shared" si="33"/>
        <v>0.46600000000000003</v>
      </c>
      <c r="J339">
        <f t="shared" si="30"/>
        <v>5.4056E-3</v>
      </c>
      <c r="K339">
        <f t="shared" si="31"/>
        <v>1.3278309997543601E+18</v>
      </c>
      <c r="L339">
        <f t="shared" si="34"/>
        <v>-29.158160405641532</v>
      </c>
      <c r="M339">
        <f t="shared" si="35"/>
        <v>83.46015691525561</v>
      </c>
    </row>
    <row r="340" spans="1:13" x14ac:dyDescent="0.35">
      <c r="A340" s="3"/>
      <c r="B340" s="2">
        <v>0.38443287037037038</v>
      </c>
      <c r="C340">
        <v>55.8</v>
      </c>
      <c r="D340">
        <v>22</v>
      </c>
      <c r="E340">
        <f t="shared" si="32"/>
        <v>0.30413625304136255</v>
      </c>
      <c r="G340" t="s">
        <v>340</v>
      </c>
      <c r="H340">
        <v>465</v>
      </c>
      <c r="I340">
        <f t="shared" si="33"/>
        <v>0.46500000000000002</v>
      </c>
      <c r="J340">
        <f t="shared" si="30"/>
        <v>5.3939999999999995E-3</v>
      </c>
      <c r="K340">
        <f t="shared" si="31"/>
        <v>1.324981577008106E+18</v>
      </c>
      <c r="L340">
        <f t="shared" si="34"/>
        <v>-29.162456862718109</v>
      </c>
      <c r="M340">
        <f t="shared" si="35"/>
        <v>83.455860458179032</v>
      </c>
    </row>
    <row r="341" spans="1:13" x14ac:dyDescent="0.35">
      <c r="A341" s="3"/>
      <c r="B341" s="2">
        <v>0.38444444444444442</v>
      </c>
      <c r="C341">
        <v>55.8</v>
      </c>
      <c r="D341">
        <v>22</v>
      </c>
      <c r="E341">
        <f t="shared" si="32"/>
        <v>0.30413625304136255</v>
      </c>
      <c r="G341" t="s">
        <v>341</v>
      </c>
      <c r="H341">
        <v>465</v>
      </c>
      <c r="I341">
        <f t="shared" si="33"/>
        <v>0.46500000000000002</v>
      </c>
      <c r="J341">
        <f t="shared" si="30"/>
        <v>5.3939999999999995E-3</v>
      </c>
      <c r="K341">
        <f t="shared" si="31"/>
        <v>1.324981577008106E+18</v>
      </c>
      <c r="L341">
        <f t="shared" si="34"/>
        <v>-29.162456862718109</v>
      </c>
      <c r="M341">
        <f t="shared" si="35"/>
        <v>83.455860458179032</v>
      </c>
    </row>
    <row r="342" spans="1:13" x14ac:dyDescent="0.35">
      <c r="A342" s="3"/>
      <c r="B342" s="2">
        <v>0.38445601851851857</v>
      </c>
      <c r="C342">
        <v>55.7</v>
      </c>
      <c r="D342">
        <v>22</v>
      </c>
      <c r="E342">
        <f t="shared" si="32"/>
        <v>0.30422878004259202</v>
      </c>
      <c r="G342" t="s">
        <v>342</v>
      </c>
      <c r="H342">
        <v>465</v>
      </c>
      <c r="I342">
        <f t="shared" si="33"/>
        <v>0.46500000000000002</v>
      </c>
      <c r="J342">
        <f t="shared" si="30"/>
        <v>5.3939999999999995E-3</v>
      </c>
      <c r="K342">
        <f t="shared" si="31"/>
        <v>1.324981577008106E+18</v>
      </c>
      <c r="L342">
        <f t="shared" si="34"/>
        <v>-29.162456862718109</v>
      </c>
      <c r="M342">
        <f t="shared" si="35"/>
        <v>83.455860458179032</v>
      </c>
    </row>
    <row r="343" spans="1:13" x14ac:dyDescent="0.35">
      <c r="A343" s="3"/>
      <c r="B343" s="2">
        <v>0.38446759259259261</v>
      </c>
      <c r="C343">
        <v>55.7</v>
      </c>
      <c r="D343">
        <v>22</v>
      </c>
      <c r="E343">
        <f t="shared" si="32"/>
        <v>0.30422878004259202</v>
      </c>
      <c r="G343" t="s">
        <v>343</v>
      </c>
      <c r="H343">
        <v>464</v>
      </c>
      <c r="I343">
        <f t="shared" si="33"/>
        <v>0.46400000000000002</v>
      </c>
      <c r="J343">
        <f t="shared" si="30"/>
        <v>5.3824000000000007E-3</v>
      </c>
      <c r="K343">
        <f t="shared" si="31"/>
        <v>1.3221321542618522E+18</v>
      </c>
      <c r="L343">
        <f t="shared" si="34"/>
        <v>-29.166762569440312</v>
      </c>
      <c r="M343">
        <f t="shared" si="35"/>
        <v>83.45155475145684</v>
      </c>
    </row>
    <row r="344" spans="1:13" x14ac:dyDescent="0.35">
      <c r="A344" s="3"/>
      <c r="B344" s="2">
        <v>0.38447916666666665</v>
      </c>
      <c r="C344">
        <v>55.7</v>
      </c>
      <c r="D344">
        <v>22</v>
      </c>
      <c r="E344">
        <f t="shared" si="32"/>
        <v>0.30422878004259202</v>
      </c>
      <c r="G344" t="s">
        <v>344</v>
      </c>
      <c r="H344">
        <v>463</v>
      </c>
      <c r="I344">
        <f t="shared" si="33"/>
        <v>0.46300000000000002</v>
      </c>
      <c r="J344">
        <f t="shared" si="30"/>
        <v>5.3708000000000002E-3</v>
      </c>
      <c r="K344">
        <f t="shared" si="31"/>
        <v>1.3192827315155981E+18</v>
      </c>
      <c r="L344">
        <f t="shared" si="34"/>
        <v>-29.171077565720353</v>
      </c>
      <c r="M344">
        <f t="shared" si="35"/>
        <v>83.447239755176795</v>
      </c>
    </row>
    <row r="345" spans="1:13" x14ac:dyDescent="0.35">
      <c r="A345" s="3"/>
      <c r="B345" s="2">
        <v>0.38449074074074074</v>
      </c>
      <c r="C345">
        <v>55.5</v>
      </c>
      <c r="D345">
        <v>22</v>
      </c>
      <c r="E345">
        <f t="shared" si="32"/>
        <v>0.30441400304414001</v>
      </c>
      <c r="G345" t="s">
        <v>345</v>
      </c>
      <c r="H345">
        <v>463</v>
      </c>
      <c r="I345">
        <f t="shared" si="33"/>
        <v>0.46300000000000002</v>
      </c>
      <c r="J345">
        <f t="shared" si="30"/>
        <v>5.3708000000000002E-3</v>
      </c>
      <c r="K345">
        <f t="shared" si="31"/>
        <v>1.3192827315155981E+18</v>
      </c>
      <c r="L345">
        <f t="shared" si="34"/>
        <v>-29.171077565720353</v>
      </c>
      <c r="M345">
        <f t="shared" si="35"/>
        <v>83.447239755176795</v>
      </c>
    </row>
    <row r="346" spans="1:13" x14ac:dyDescent="0.35">
      <c r="A346" s="3"/>
      <c r="B346" s="2">
        <v>0.38450231481481478</v>
      </c>
      <c r="C346">
        <v>55.5</v>
      </c>
      <c r="D346">
        <v>22</v>
      </c>
      <c r="E346">
        <f t="shared" si="32"/>
        <v>0.30441400304414001</v>
      </c>
      <c r="G346" t="s">
        <v>346</v>
      </c>
      <c r="H346">
        <v>462</v>
      </c>
      <c r="I346">
        <f t="shared" si="33"/>
        <v>0.46200000000000002</v>
      </c>
      <c r="J346">
        <f t="shared" si="30"/>
        <v>5.3591999999999997E-3</v>
      </c>
      <c r="K346">
        <f t="shared" si="31"/>
        <v>1.316433308769344E+18</v>
      </c>
      <c r="L346">
        <f t="shared" si="34"/>
        <v>-29.175401891729344</v>
      </c>
      <c r="M346">
        <f t="shared" si="35"/>
        <v>83.442915429167797</v>
      </c>
    </row>
    <row r="347" spans="1:13" x14ac:dyDescent="0.35">
      <c r="A347" s="3"/>
      <c r="B347" s="2">
        <v>0.38451388888888888</v>
      </c>
      <c r="C347">
        <v>55.5</v>
      </c>
      <c r="D347">
        <v>22</v>
      </c>
      <c r="E347">
        <f t="shared" si="32"/>
        <v>0.30441400304414001</v>
      </c>
      <c r="G347" t="s">
        <v>347</v>
      </c>
      <c r="H347">
        <v>461</v>
      </c>
      <c r="I347">
        <f t="shared" si="33"/>
        <v>0.46100000000000002</v>
      </c>
      <c r="J347">
        <f t="shared" si="30"/>
        <v>5.3476000000000001E-3</v>
      </c>
      <c r="K347">
        <f t="shared" si="31"/>
        <v>1.3135838860230902E+18</v>
      </c>
      <c r="L347">
        <f t="shared" si="34"/>
        <v>-29.179735587899525</v>
      </c>
      <c r="M347">
        <f t="shared" si="35"/>
        <v>83.438581732997619</v>
      </c>
    </row>
    <row r="348" spans="1:13" x14ac:dyDescent="0.35">
      <c r="A348" s="3"/>
      <c r="B348" s="2">
        <v>0.38452546296296292</v>
      </c>
      <c r="C348">
        <v>55.4</v>
      </c>
      <c r="D348">
        <v>22</v>
      </c>
      <c r="E348">
        <f t="shared" si="32"/>
        <v>0.30450669914738127</v>
      </c>
      <c r="G348" t="s">
        <v>348</v>
      </c>
      <c r="H348">
        <v>460</v>
      </c>
      <c r="I348">
        <f t="shared" si="33"/>
        <v>0.46</v>
      </c>
      <c r="J348">
        <f t="shared" si="30"/>
        <v>5.3359999999999996E-3</v>
      </c>
      <c r="K348">
        <f t="shared" si="31"/>
        <v>1.3107344632768358E+18</v>
      </c>
      <c r="L348">
        <f t="shared" si="34"/>
        <v>-29.184078694926541</v>
      </c>
      <c r="M348">
        <f t="shared" si="35"/>
        <v>83.434238625970607</v>
      </c>
    </row>
    <row r="349" spans="1:13" x14ac:dyDescent="0.35">
      <c r="A349" s="3"/>
      <c r="B349" s="2">
        <v>0.38453703703703707</v>
      </c>
      <c r="C349">
        <v>55.4</v>
      </c>
      <c r="D349">
        <v>22</v>
      </c>
      <c r="E349">
        <f t="shared" si="32"/>
        <v>0.30450669914738127</v>
      </c>
      <c r="G349" t="s">
        <v>349</v>
      </c>
      <c r="H349">
        <v>460</v>
      </c>
      <c r="I349">
        <f t="shared" si="33"/>
        <v>0.46</v>
      </c>
      <c r="J349">
        <f t="shared" si="30"/>
        <v>5.3359999999999996E-3</v>
      </c>
      <c r="K349">
        <f t="shared" si="31"/>
        <v>1.3107344632768358E+18</v>
      </c>
      <c r="L349">
        <f t="shared" si="34"/>
        <v>-29.184078694926541</v>
      </c>
      <c r="M349">
        <f t="shared" si="35"/>
        <v>83.434238625970607</v>
      </c>
    </row>
    <row r="350" spans="1:13" x14ac:dyDescent="0.35">
      <c r="A350" s="3"/>
      <c r="B350" s="2">
        <v>0.3845486111111111</v>
      </c>
      <c r="C350">
        <v>55.4</v>
      </c>
      <c r="D350">
        <v>22</v>
      </c>
      <c r="E350">
        <f t="shared" si="32"/>
        <v>0.30450669914738127</v>
      </c>
      <c r="G350" t="s">
        <v>350</v>
      </c>
      <c r="H350">
        <v>460</v>
      </c>
      <c r="I350">
        <f t="shared" si="33"/>
        <v>0.46</v>
      </c>
      <c r="J350">
        <f t="shared" si="30"/>
        <v>5.3359999999999996E-3</v>
      </c>
      <c r="K350">
        <f t="shared" si="31"/>
        <v>1.3107344632768358E+18</v>
      </c>
      <c r="L350">
        <f t="shared" si="34"/>
        <v>-29.184078694926541</v>
      </c>
      <c r="M350">
        <f t="shared" si="35"/>
        <v>83.434238625970607</v>
      </c>
    </row>
    <row r="351" spans="1:13" x14ac:dyDescent="0.35">
      <c r="A351" s="3"/>
      <c r="B351" s="2">
        <v>0.3845601851851852</v>
      </c>
      <c r="C351">
        <v>55.2</v>
      </c>
      <c r="D351">
        <v>22</v>
      </c>
      <c r="E351">
        <f t="shared" si="32"/>
        <v>0.30469226081657524</v>
      </c>
      <c r="G351" t="s">
        <v>351</v>
      </c>
      <c r="H351">
        <v>460</v>
      </c>
      <c r="I351">
        <f t="shared" si="33"/>
        <v>0.46</v>
      </c>
      <c r="J351">
        <f t="shared" si="30"/>
        <v>5.3359999999999996E-3</v>
      </c>
      <c r="K351">
        <f t="shared" si="31"/>
        <v>1.3107344632768358E+18</v>
      </c>
      <c r="L351">
        <f t="shared" si="34"/>
        <v>-29.184078694926541</v>
      </c>
      <c r="M351">
        <f t="shared" si="35"/>
        <v>83.434238625970607</v>
      </c>
    </row>
    <row r="352" spans="1:13" x14ac:dyDescent="0.35">
      <c r="A352" s="3"/>
      <c r="B352" s="2">
        <v>0.38457175925925924</v>
      </c>
      <c r="C352">
        <v>55.2</v>
      </c>
      <c r="D352">
        <v>22</v>
      </c>
      <c r="E352">
        <f t="shared" si="32"/>
        <v>0.30469226081657524</v>
      </c>
      <c r="G352" t="s">
        <v>352</v>
      </c>
      <c r="H352">
        <v>459</v>
      </c>
      <c r="I352">
        <f t="shared" si="33"/>
        <v>0.45900000000000002</v>
      </c>
      <c r="J352">
        <f t="shared" si="30"/>
        <v>5.3244E-3</v>
      </c>
      <c r="K352">
        <f t="shared" si="31"/>
        <v>1.307885040530582E+18</v>
      </c>
      <c r="L352">
        <f t="shared" si="34"/>
        <v>-29.188431253771732</v>
      </c>
      <c r="M352">
        <f t="shared" si="35"/>
        <v>83.429886067125409</v>
      </c>
    </row>
    <row r="353" spans="1:13" x14ac:dyDescent="0.35">
      <c r="A353" s="3"/>
      <c r="B353" s="2">
        <v>0.38458333333333333</v>
      </c>
      <c r="C353">
        <v>55.2</v>
      </c>
      <c r="D353">
        <v>22</v>
      </c>
      <c r="E353">
        <f t="shared" si="32"/>
        <v>0.30469226081657524</v>
      </c>
      <c r="G353" t="s">
        <v>353</v>
      </c>
      <c r="H353">
        <v>459</v>
      </c>
      <c r="I353">
        <f t="shared" si="33"/>
        <v>0.45900000000000002</v>
      </c>
      <c r="J353">
        <f t="shared" si="30"/>
        <v>5.3244E-3</v>
      </c>
      <c r="K353">
        <f t="shared" si="31"/>
        <v>1.307885040530582E+18</v>
      </c>
      <c r="L353">
        <f t="shared" si="34"/>
        <v>-29.188431253771732</v>
      </c>
      <c r="M353">
        <f t="shared" si="35"/>
        <v>83.429886067125409</v>
      </c>
    </row>
    <row r="354" spans="1:13" x14ac:dyDescent="0.35">
      <c r="A354" s="3"/>
      <c r="B354" s="2">
        <v>0.38459490740740737</v>
      </c>
      <c r="C354">
        <v>55.1</v>
      </c>
      <c r="D354">
        <v>22</v>
      </c>
      <c r="E354">
        <f t="shared" si="32"/>
        <v>0.30478512648582745</v>
      </c>
      <c r="G354" t="s">
        <v>354</v>
      </c>
      <c r="H354">
        <v>459</v>
      </c>
      <c r="I354">
        <f t="shared" si="33"/>
        <v>0.45900000000000002</v>
      </c>
      <c r="J354">
        <f t="shared" si="30"/>
        <v>5.3244E-3</v>
      </c>
      <c r="K354">
        <f t="shared" si="31"/>
        <v>1.307885040530582E+18</v>
      </c>
      <c r="L354">
        <f t="shared" si="34"/>
        <v>-29.188431253771732</v>
      </c>
      <c r="M354">
        <f t="shared" si="35"/>
        <v>83.429886067125409</v>
      </c>
    </row>
    <row r="355" spans="1:13" x14ac:dyDescent="0.35">
      <c r="A355" s="3"/>
      <c r="B355" s="2">
        <v>0.38460648148148152</v>
      </c>
      <c r="C355">
        <v>55.1</v>
      </c>
      <c r="D355">
        <v>22</v>
      </c>
      <c r="E355">
        <f t="shared" si="32"/>
        <v>0.30478512648582745</v>
      </c>
      <c r="G355" t="s">
        <v>355</v>
      </c>
      <c r="H355">
        <v>458</v>
      </c>
      <c r="I355">
        <f t="shared" si="33"/>
        <v>0.45800000000000002</v>
      </c>
      <c r="J355">
        <f t="shared" si="30"/>
        <v>5.3128000000000003E-3</v>
      </c>
      <c r="K355">
        <f t="shared" si="31"/>
        <v>1.3050356177843282E+18</v>
      </c>
      <c r="L355">
        <f t="shared" si="34"/>
        <v>-29.192793305664452</v>
      </c>
      <c r="M355">
        <f t="shared" si="35"/>
        <v>83.425524015232696</v>
      </c>
    </row>
    <row r="356" spans="1:13" x14ac:dyDescent="0.35">
      <c r="A356" s="3"/>
      <c r="B356" s="2">
        <v>0.38461805555555556</v>
      </c>
      <c r="C356">
        <v>55.1</v>
      </c>
      <c r="D356">
        <v>22</v>
      </c>
      <c r="E356">
        <f t="shared" si="32"/>
        <v>0.30478512648582745</v>
      </c>
      <c r="G356" t="s">
        <v>356</v>
      </c>
      <c r="H356">
        <v>457</v>
      </c>
      <c r="I356">
        <f t="shared" si="33"/>
        <v>0.45700000000000002</v>
      </c>
      <c r="J356">
        <f t="shared" si="30"/>
        <v>5.3011999999999998E-3</v>
      </c>
      <c r="K356">
        <f t="shared" si="31"/>
        <v>1.3021861950380741E+18</v>
      </c>
      <c r="L356">
        <f t="shared" si="34"/>
        <v>-29.197164892104414</v>
      </c>
      <c r="M356">
        <f t="shared" si="35"/>
        <v>83.421152428792738</v>
      </c>
    </row>
    <row r="357" spans="1:13" x14ac:dyDescent="0.35">
      <c r="A357" s="3"/>
      <c r="B357" s="2">
        <v>0.38462962962962965</v>
      </c>
      <c r="C357">
        <v>55.1</v>
      </c>
      <c r="D357">
        <v>22</v>
      </c>
      <c r="E357">
        <f t="shared" si="32"/>
        <v>0.30478512648582745</v>
      </c>
      <c r="G357" t="s">
        <v>357</v>
      </c>
      <c r="H357">
        <v>457</v>
      </c>
      <c r="I357">
        <f t="shared" si="33"/>
        <v>0.45700000000000002</v>
      </c>
      <c r="J357">
        <f t="shared" si="30"/>
        <v>5.3011999999999998E-3</v>
      </c>
      <c r="K357">
        <f t="shared" si="31"/>
        <v>1.3021861950380741E+18</v>
      </c>
      <c r="L357">
        <f t="shared" si="34"/>
        <v>-29.197164892104414</v>
      </c>
      <c r="M357">
        <f t="shared" si="35"/>
        <v>83.421152428792738</v>
      </c>
    </row>
    <row r="358" spans="1:13" x14ac:dyDescent="0.35">
      <c r="A358" s="3"/>
      <c r="B358" s="2">
        <v>0.38464120370370369</v>
      </c>
      <c r="C358">
        <v>55</v>
      </c>
      <c r="D358">
        <v>22</v>
      </c>
      <c r="E358">
        <f t="shared" si="32"/>
        <v>0.3048780487804878</v>
      </c>
      <c r="G358" t="s">
        <v>358</v>
      </c>
      <c r="H358">
        <v>456</v>
      </c>
      <c r="I358">
        <f t="shared" si="33"/>
        <v>0.45600000000000002</v>
      </c>
      <c r="J358">
        <f t="shared" si="30"/>
        <v>5.2896000000000002E-3</v>
      </c>
      <c r="K358">
        <f t="shared" si="31"/>
        <v>1.29933677229182E+18</v>
      </c>
      <c r="L358">
        <f t="shared" si="34"/>
        <v>-29.20154605486405</v>
      </c>
      <c r="M358">
        <f t="shared" si="35"/>
        <v>83.416771266033095</v>
      </c>
    </row>
    <row r="359" spans="1:13" x14ac:dyDescent="0.35">
      <c r="A359" s="3"/>
      <c r="B359" s="2">
        <v>0.38465277777777779</v>
      </c>
      <c r="C359">
        <v>55</v>
      </c>
      <c r="D359">
        <v>22</v>
      </c>
      <c r="E359">
        <f t="shared" si="32"/>
        <v>0.3048780487804878</v>
      </c>
      <c r="G359" t="s">
        <v>359</v>
      </c>
      <c r="H359">
        <v>455</v>
      </c>
      <c r="I359">
        <f t="shared" si="33"/>
        <v>0.45500000000000002</v>
      </c>
      <c r="J359">
        <f t="shared" si="30"/>
        <v>5.2779999999999997E-3</v>
      </c>
      <c r="K359">
        <f t="shared" si="31"/>
        <v>1.296487349545566E+18</v>
      </c>
      <c r="L359">
        <f t="shared" si="34"/>
        <v>-29.205936835990922</v>
      </c>
      <c r="M359">
        <f t="shared" si="35"/>
        <v>83.412380484906222</v>
      </c>
    </row>
    <row r="360" spans="1:13" x14ac:dyDescent="0.35">
      <c r="A360" s="3"/>
      <c r="B360" s="2">
        <v>0.38466435185185183</v>
      </c>
      <c r="C360">
        <v>55</v>
      </c>
      <c r="D360">
        <v>22</v>
      </c>
      <c r="E360">
        <f t="shared" si="32"/>
        <v>0.3048780487804878</v>
      </c>
      <c r="G360" t="s">
        <v>360</v>
      </c>
      <c r="H360">
        <v>455</v>
      </c>
      <c r="I360">
        <f t="shared" si="33"/>
        <v>0.45500000000000002</v>
      </c>
      <c r="J360">
        <f t="shared" si="30"/>
        <v>5.2779999999999997E-3</v>
      </c>
      <c r="K360">
        <f t="shared" si="31"/>
        <v>1.296487349545566E+18</v>
      </c>
      <c r="L360">
        <f t="shared" si="34"/>
        <v>-29.205936835990922</v>
      </c>
      <c r="M360">
        <f t="shared" si="35"/>
        <v>83.412380484906222</v>
      </c>
    </row>
    <row r="361" spans="1:13" x14ac:dyDescent="0.35">
      <c r="A361" s="3"/>
      <c r="B361" s="2">
        <v>0.38467592592592598</v>
      </c>
      <c r="C361">
        <v>54.8</v>
      </c>
      <c r="D361">
        <v>22</v>
      </c>
      <c r="E361">
        <f t="shared" si="32"/>
        <v>0.30506406345332521</v>
      </c>
      <c r="G361" t="s">
        <v>361</v>
      </c>
      <c r="H361">
        <v>455</v>
      </c>
      <c r="I361">
        <f t="shared" si="33"/>
        <v>0.45500000000000002</v>
      </c>
      <c r="J361">
        <f t="shared" si="30"/>
        <v>5.2779999999999997E-3</v>
      </c>
      <c r="K361">
        <f t="shared" si="31"/>
        <v>1.296487349545566E+18</v>
      </c>
      <c r="L361">
        <f t="shared" si="34"/>
        <v>-29.205936835990922</v>
      </c>
      <c r="M361">
        <f t="shared" si="35"/>
        <v>83.412380484906222</v>
      </c>
    </row>
    <row r="362" spans="1:13" x14ac:dyDescent="0.35">
      <c r="A362" s="3"/>
      <c r="B362" s="2">
        <v>0.38468750000000002</v>
      </c>
      <c r="C362">
        <v>54.8</v>
      </c>
      <c r="D362">
        <v>22</v>
      </c>
      <c r="E362">
        <f t="shared" si="32"/>
        <v>0.30506406345332521</v>
      </c>
      <c r="G362" t="s">
        <v>362</v>
      </c>
      <c r="H362">
        <v>455</v>
      </c>
      <c r="I362">
        <f t="shared" si="33"/>
        <v>0.45500000000000002</v>
      </c>
      <c r="J362">
        <f t="shared" si="30"/>
        <v>5.2779999999999997E-3</v>
      </c>
      <c r="K362">
        <f t="shared" si="31"/>
        <v>1.296487349545566E+18</v>
      </c>
      <c r="L362">
        <f t="shared" si="34"/>
        <v>-29.205936835990922</v>
      </c>
      <c r="M362">
        <f t="shared" si="35"/>
        <v>83.412380484906222</v>
      </c>
    </row>
    <row r="363" spans="1:13" x14ac:dyDescent="0.35">
      <c r="A363" s="3"/>
      <c r="B363" s="2">
        <v>0.38469907407407411</v>
      </c>
      <c r="C363">
        <v>54.8</v>
      </c>
      <c r="D363">
        <v>22</v>
      </c>
      <c r="E363">
        <f t="shared" si="32"/>
        <v>0.30506406345332521</v>
      </c>
      <c r="G363" t="s">
        <v>363</v>
      </c>
      <c r="H363">
        <v>454</v>
      </c>
      <c r="I363">
        <f t="shared" si="33"/>
        <v>0.45400000000000001</v>
      </c>
      <c r="J363">
        <f t="shared" si="30"/>
        <v>5.2664000000000001E-3</v>
      </c>
      <c r="K363">
        <f t="shared" si="31"/>
        <v>1.2936379267993121E+18</v>
      </c>
      <c r="L363">
        <f t="shared" si="34"/>
        <v>-29.210337277810126</v>
      </c>
      <c r="M363">
        <f t="shared" si="35"/>
        <v>83.407980043087022</v>
      </c>
    </row>
    <row r="364" spans="1:13" x14ac:dyDescent="0.35">
      <c r="A364" s="3"/>
      <c r="B364" s="2">
        <v>0.38471064814814815</v>
      </c>
      <c r="C364">
        <v>54.7</v>
      </c>
      <c r="D364">
        <v>22</v>
      </c>
      <c r="E364">
        <f t="shared" si="32"/>
        <v>0.30515715593530668</v>
      </c>
      <c r="G364" t="s">
        <v>364</v>
      </c>
      <c r="H364">
        <v>454</v>
      </c>
      <c r="I364">
        <f t="shared" si="33"/>
        <v>0.45400000000000001</v>
      </c>
      <c r="J364">
        <f t="shared" si="30"/>
        <v>5.2664000000000001E-3</v>
      </c>
      <c r="K364">
        <f t="shared" si="31"/>
        <v>1.2936379267993121E+18</v>
      </c>
      <c r="L364">
        <f t="shared" si="34"/>
        <v>-29.210337277810126</v>
      </c>
      <c r="M364">
        <f t="shared" si="35"/>
        <v>83.407980043087022</v>
      </c>
    </row>
    <row r="365" spans="1:13" x14ac:dyDescent="0.35">
      <c r="A365" s="3"/>
      <c r="B365" s="2">
        <v>0.38472222222222219</v>
      </c>
      <c r="C365">
        <v>54.7</v>
      </c>
      <c r="D365">
        <v>22</v>
      </c>
      <c r="E365">
        <f t="shared" si="32"/>
        <v>0.30515715593530668</v>
      </c>
      <c r="G365" t="s">
        <v>365</v>
      </c>
      <c r="H365">
        <v>453</v>
      </c>
      <c r="I365">
        <f t="shared" si="33"/>
        <v>0.45300000000000001</v>
      </c>
      <c r="J365">
        <f t="shared" si="30"/>
        <v>5.2547999999999996E-3</v>
      </c>
      <c r="K365">
        <f t="shared" si="31"/>
        <v>1.290788504053058E+18</v>
      </c>
      <c r="L365">
        <f t="shared" si="34"/>
        <v>-29.214747422926756</v>
      </c>
      <c r="M365">
        <f t="shared" si="35"/>
        <v>83.403569897970399</v>
      </c>
    </row>
    <row r="366" spans="1:13" x14ac:dyDescent="0.35">
      <c r="A366" s="3"/>
      <c r="B366" s="2">
        <v>0.38473379629629628</v>
      </c>
      <c r="C366">
        <v>54.7</v>
      </c>
      <c r="D366">
        <v>22</v>
      </c>
      <c r="E366">
        <f t="shared" si="32"/>
        <v>0.30515715593530668</v>
      </c>
      <c r="G366" t="s">
        <v>366</v>
      </c>
      <c r="H366">
        <v>453</v>
      </c>
      <c r="I366">
        <f t="shared" si="33"/>
        <v>0.45300000000000001</v>
      </c>
      <c r="J366">
        <f t="shared" si="30"/>
        <v>5.2547999999999996E-3</v>
      </c>
      <c r="K366">
        <f t="shared" si="31"/>
        <v>1.290788504053058E+18</v>
      </c>
      <c r="L366">
        <f t="shared" si="34"/>
        <v>-29.214747422926756</v>
      </c>
      <c r="M366">
        <f t="shared" si="35"/>
        <v>83.403569897970399</v>
      </c>
    </row>
    <row r="367" spans="1:13" x14ac:dyDescent="0.35">
      <c r="A367" s="3"/>
      <c r="B367" s="2">
        <v>0.38474537037037032</v>
      </c>
      <c r="C367">
        <v>54.6</v>
      </c>
      <c r="D367">
        <v>22</v>
      </c>
      <c r="E367">
        <f t="shared" si="32"/>
        <v>0.30525030525030522</v>
      </c>
      <c r="G367" t="s">
        <v>367</v>
      </c>
      <c r="H367">
        <v>452</v>
      </c>
      <c r="I367">
        <f t="shared" si="33"/>
        <v>0.45200000000000001</v>
      </c>
      <c r="J367">
        <f t="shared" si="30"/>
        <v>5.2431999999999999E-3</v>
      </c>
      <c r="K367">
        <f t="shared" si="31"/>
        <v>1.2879390813068042E+18</v>
      </c>
      <c r="L367">
        <f t="shared" si="34"/>
        <v>-29.219167314228361</v>
      </c>
      <c r="M367">
        <f t="shared" si="35"/>
        <v>83.399150006668791</v>
      </c>
    </row>
    <row r="368" spans="1:13" x14ac:dyDescent="0.35">
      <c r="A368" s="3"/>
      <c r="B368" s="2">
        <v>0.38475694444444447</v>
      </c>
      <c r="C368">
        <v>54.6</v>
      </c>
      <c r="D368">
        <v>22</v>
      </c>
      <c r="E368">
        <f t="shared" si="32"/>
        <v>0.30525030525030522</v>
      </c>
      <c r="G368" t="s">
        <v>368</v>
      </c>
      <c r="H368">
        <v>451</v>
      </c>
      <c r="I368">
        <f t="shared" si="33"/>
        <v>0.45100000000000001</v>
      </c>
      <c r="J368">
        <f t="shared" si="30"/>
        <v>5.2316000000000003E-3</v>
      </c>
      <c r="K368">
        <f t="shared" si="31"/>
        <v>1.2850896585605501E+18</v>
      </c>
      <c r="L368">
        <f t="shared" si="34"/>
        <v>-29.223596994887465</v>
      </c>
      <c r="M368">
        <f t="shared" si="35"/>
        <v>83.394720326009676</v>
      </c>
    </row>
    <row r="369" spans="1:13" x14ac:dyDescent="0.35">
      <c r="A369" s="3"/>
      <c r="B369" s="2">
        <v>0.38476851851851851</v>
      </c>
      <c r="C369">
        <v>54.6</v>
      </c>
      <c r="D369">
        <v>22</v>
      </c>
      <c r="E369">
        <f t="shared" si="32"/>
        <v>0.30525030525030522</v>
      </c>
      <c r="G369" t="s">
        <v>369</v>
      </c>
      <c r="H369">
        <v>451</v>
      </c>
      <c r="I369">
        <f t="shared" si="33"/>
        <v>0.45100000000000001</v>
      </c>
      <c r="J369">
        <f t="shared" si="30"/>
        <v>5.2316000000000003E-3</v>
      </c>
      <c r="K369">
        <f t="shared" si="31"/>
        <v>1.2850896585605501E+18</v>
      </c>
      <c r="L369">
        <f t="shared" si="34"/>
        <v>-29.223596994887465</v>
      </c>
      <c r="M369">
        <f t="shared" si="35"/>
        <v>83.394720326009676</v>
      </c>
    </row>
    <row r="370" spans="1:13" x14ac:dyDescent="0.35">
      <c r="A370" s="3"/>
      <c r="B370" s="2">
        <v>0.3847800925925926</v>
      </c>
      <c r="C370">
        <v>54.5</v>
      </c>
      <c r="D370">
        <v>22</v>
      </c>
      <c r="E370">
        <f t="shared" si="32"/>
        <v>0.30534351145038169</v>
      </c>
      <c r="G370" t="s">
        <v>370</v>
      </c>
      <c r="H370">
        <v>450</v>
      </c>
      <c r="I370">
        <f t="shared" si="33"/>
        <v>0.45</v>
      </c>
      <c r="J370">
        <f t="shared" si="30"/>
        <v>5.2199999999999998E-3</v>
      </c>
      <c r="K370">
        <f t="shared" si="31"/>
        <v>1.2822402358142961E+18</v>
      </c>
      <c r="L370">
        <f t="shared" si="34"/>
        <v>-29.228036508364092</v>
      </c>
      <c r="M370">
        <f t="shared" si="35"/>
        <v>83.390280812533049</v>
      </c>
    </row>
    <row r="371" spans="1:13" x14ac:dyDescent="0.35">
      <c r="A371" s="3"/>
      <c r="B371" s="2">
        <v>0.38479166666666664</v>
      </c>
      <c r="C371">
        <v>54.5</v>
      </c>
      <c r="D371">
        <v>22</v>
      </c>
      <c r="E371">
        <f t="shared" si="32"/>
        <v>0.30534351145038169</v>
      </c>
      <c r="G371" t="s">
        <v>371</v>
      </c>
      <c r="H371">
        <v>450</v>
      </c>
      <c r="I371">
        <f t="shared" si="33"/>
        <v>0.45</v>
      </c>
      <c r="J371">
        <f t="shared" si="30"/>
        <v>5.2199999999999998E-3</v>
      </c>
      <c r="K371">
        <f t="shared" si="31"/>
        <v>1.2822402358142961E+18</v>
      </c>
      <c r="L371">
        <f t="shared" si="34"/>
        <v>-29.228036508364092</v>
      </c>
      <c r="M371">
        <f t="shared" si="35"/>
        <v>83.390280812533049</v>
      </c>
    </row>
    <row r="372" spans="1:13" x14ac:dyDescent="0.35">
      <c r="A372" s="3"/>
      <c r="B372" s="2">
        <v>0.38480324074074074</v>
      </c>
      <c r="C372">
        <v>54.5</v>
      </c>
      <c r="D372">
        <v>22</v>
      </c>
      <c r="E372">
        <f t="shared" si="32"/>
        <v>0.30534351145038169</v>
      </c>
      <c r="G372" t="s">
        <v>372</v>
      </c>
      <c r="H372">
        <v>450</v>
      </c>
      <c r="I372">
        <f t="shared" si="33"/>
        <v>0.45</v>
      </c>
      <c r="J372">
        <f t="shared" si="30"/>
        <v>5.2199999999999998E-3</v>
      </c>
      <c r="K372">
        <f t="shared" si="31"/>
        <v>1.2822402358142961E+18</v>
      </c>
      <c r="L372">
        <f t="shared" si="34"/>
        <v>-29.228036508364092</v>
      </c>
      <c r="M372">
        <f t="shared" si="35"/>
        <v>83.390280812533049</v>
      </c>
    </row>
    <row r="373" spans="1:13" x14ac:dyDescent="0.35">
      <c r="A373" s="3"/>
      <c r="B373" s="2">
        <v>0.38481481481481478</v>
      </c>
      <c r="C373">
        <v>54.5</v>
      </c>
      <c r="D373">
        <v>22</v>
      </c>
      <c r="E373">
        <f t="shared" si="32"/>
        <v>0.30534351145038169</v>
      </c>
      <c r="G373" t="s">
        <v>373</v>
      </c>
      <c r="H373">
        <v>450</v>
      </c>
      <c r="I373">
        <f t="shared" si="33"/>
        <v>0.45</v>
      </c>
      <c r="J373">
        <f t="shared" si="30"/>
        <v>5.2199999999999998E-3</v>
      </c>
      <c r="K373">
        <f t="shared" si="31"/>
        <v>1.2822402358142961E+18</v>
      </c>
      <c r="L373">
        <f t="shared" si="34"/>
        <v>-29.228036508364092</v>
      </c>
      <c r="M373">
        <f t="shared" si="35"/>
        <v>83.390280812533049</v>
      </c>
    </row>
    <row r="374" spans="1:13" x14ac:dyDescent="0.35">
      <c r="A374" s="3"/>
      <c r="B374" s="2">
        <v>0.38482638888888893</v>
      </c>
      <c r="C374">
        <v>54.4</v>
      </c>
      <c r="D374">
        <v>22</v>
      </c>
      <c r="E374">
        <f t="shared" si="32"/>
        <v>0.30543677458766039</v>
      </c>
      <c r="G374" t="s">
        <v>374</v>
      </c>
      <c r="H374">
        <v>450</v>
      </c>
      <c r="I374">
        <f t="shared" si="33"/>
        <v>0.45</v>
      </c>
      <c r="J374">
        <f t="shared" si="30"/>
        <v>5.2199999999999998E-3</v>
      </c>
      <c r="K374">
        <f t="shared" si="31"/>
        <v>1.2822402358142961E+18</v>
      </c>
      <c r="L374">
        <f t="shared" si="34"/>
        <v>-29.228036508364092</v>
      </c>
      <c r="M374">
        <f t="shared" si="35"/>
        <v>83.390280812533049</v>
      </c>
    </row>
    <row r="375" spans="1:13" x14ac:dyDescent="0.35">
      <c r="A375" s="3"/>
      <c r="B375" s="2">
        <v>0.38483796296296297</v>
      </c>
      <c r="C375">
        <v>54.4</v>
      </c>
      <c r="D375">
        <v>22</v>
      </c>
      <c r="E375">
        <f t="shared" si="32"/>
        <v>0.30543677458766039</v>
      </c>
      <c r="G375" t="s">
        <v>375</v>
      </c>
      <c r="H375">
        <v>449</v>
      </c>
      <c r="I375">
        <f t="shared" si="33"/>
        <v>0.44900000000000001</v>
      </c>
      <c r="J375">
        <f t="shared" si="30"/>
        <v>5.2084000000000002E-3</v>
      </c>
      <c r="K375">
        <f t="shared" si="31"/>
        <v>1.2793908130680422E+18</v>
      </c>
      <c r="L375">
        <f t="shared" si="34"/>
        <v>-29.232485898408314</v>
      </c>
      <c r="M375">
        <f t="shared" si="35"/>
        <v>83.385831422488835</v>
      </c>
    </row>
    <row r="376" spans="1:13" x14ac:dyDescent="0.35">
      <c r="A376" s="3"/>
      <c r="B376" s="2">
        <v>0.38484953703703706</v>
      </c>
      <c r="C376">
        <v>54.4</v>
      </c>
      <c r="D376">
        <v>22</v>
      </c>
      <c r="E376">
        <f t="shared" si="32"/>
        <v>0.30543677458766039</v>
      </c>
      <c r="G376" t="s">
        <v>376</v>
      </c>
      <c r="H376">
        <v>449</v>
      </c>
      <c r="I376">
        <f t="shared" si="33"/>
        <v>0.44900000000000001</v>
      </c>
      <c r="J376">
        <f t="shared" si="30"/>
        <v>5.2084000000000002E-3</v>
      </c>
      <c r="K376">
        <f t="shared" si="31"/>
        <v>1.2793908130680422E+18</v>
      </c>
      <c r="L376">
        <f t="shared" si="34"/>
        <v>-29.232485898408314</v>
      </c>
      <c r="M376">
        <f t="shared" si="35"/>
        <v>83.385831422488835</v>
      </c>
    </row>
    <row r="377" spans="1:13" x14ac:dyDescent="0.35">
      <c r="A377" s="3"/>
      <c r="B377" s="2">
        <v>0.3848611111111111</v>
      </c>
      <c r="C377">
        <v>54.2</v>
      </c>
      <c r="D377">
        <v>22</v>
      </c>
      <c r="E377">
        <f t="shared" si="32"/>
        <v>0.30562347188264061</v>
      </c>
      <c r="G377" t="s">
        <v>377</v>
      </c>
      <c r="H377">
        <v>448</v>
      </c>
      <c r="I377">
        <f t="shared" si="33"/>
        <v>0.44800000000000001</v>
      </c>
      <c r="J377">
        <f t="shared" si="30"/>
        <v>5.1967999999999997E-3</v>
      </c>
      <c r="K377">
        <f t="shared" si="31"/>
        <v>1.2765413903217882E+18</v>
      </c>
      <c r="L377">
        <f t="shared" si="34"/>
        <v>-29.236945209062853</v>
      </c>
      <c r="M377">
        <f t="shared" si="35"/>
        <v>83.381372111834295</v>
      </c>
    </row>
    <row r="378" spans="1:13" x14ac:dyDescent="0.35">
      <c r="A378" s="3"/>
      <c r="B378" s="2">
        <v>0.38487268518518519</v>
      </c>
      <c r="C378">
        <v>54.2</v>
      </c>
      <c r="D378">
        <v>22</v>
      </c>
      <c r="E378">
        <f t="shared" si="32"/>
        <v>0.30562347188264061</v>
      </c>
      <c r="G378" t="s">
        <v>378</v>
      </c>
      <c r="H378">
        <v>447</v>
      </c>
      <c r="I378">
        <f t="shared" si="33"/>
        <v>0.44700000000000001</v>
      </c>
      <c r="J378">
        <f t="shared" si="30"/>
        <v>5.1851999999999992E-3</v>
      </c>
      <c r="K378">
        <f t="shared" si="31"/>
        <v>1.2736919675755341E+18</v>
      </c>
      <c r="L378">
        <f t="shared" si="34"/>
        <v>-29.241414484665686</v>
      </c>
      <c r="M378">
        <f t="shared" si="35"/>
        <v>83.376902836231466</v>
      </c>
    </row>
    <row r="379" spans="1:13" x14ac:dyDescent="0.35">
      <c r="A379" s="3"/>
      <c r="B379" s="2">
        <v>0.38488425925925923</v>
      </c>
      <c r="C379">
        <v>54.2</v>
      </c>
      <c r="D379">
        <v>22</v>
      </c>
      <c r="E379">
        <f t="shared" si="32"/>
        <v>0.30562347188264061</v>
      </c>
      <c r="G379" t="s">
        <v>379</v>
      </c>
      <c r="H379">
        <v>447</v>
      </c>
      <c r="I379">
        <f t="shared" si="33"/>
        <v>0.44700000000000001</v>
      </c>
      <c r="J379">
        <f t="shared" si="30"/>
        <v>5.1851999999999992E-3</v>
      </c>
      <c r="K379">
        <f t="shared" si="31"/>
        <v>1.2736919675755341E+18</v>
      </c>
      <c r="L379">
        <f t="shared" si="34"/>
        <v>-29.241414484665686</v>
      </c>
      <c r="M379">
        <f t="shared" si="35"/>
        <v>83.376902836231466</v>
      </c>
    </row>
    <row r="380" spans="1:13" x14ac:dyDescent="0.35">
      <c r="A380" s="3"/>
      <c r="B380" s="2">
        <v>0.38489583333333338</v>
      </c>
      <c r="C380">
        <v>54.1</v>
      </c>
      <c r="D380">
        <v>22</v>
      </c>
      <c r="E380">
        <f t="shared" si="32"/>
        <v>0.30571690614490982</v>
      </c>
      <c r="G380" t="s">
        <v>380</v>
      </c>
      <c r="H380">
        <v>446</v>
      </c>
      <c r="I380">
        <f t="shared" si="33"/>
        <v>0.44600000000000001</v>
      </c>
      <c r="J380">
        <f t="shared" si="30"/>
        <v>5.1736000000000004E-3</v>
      </c>
      <c r="K380">
        <f t="shared" si="31"/>
        <v>1.2708425448292803E+18</v>
      </c>
      <c r="L380">
        <f t="shared" si="34"/>
        <v>-29.245893769852696</v>
      </c>
      <c r="M380">
        <f t="shared" si="35"/>
        <v>83.372423551044449</v>
      </c>
    </row>
    <row r="381" spans="1:13" x14ac:dyDescent="0.35">
      <c r="A381" s="3"/>
      <c r="B381" s="2">
        <v>0.38490740740740742</v>
      </c>
      <c r="C381">
        <v>54.1</v>
      </c>
      <c r="D381">
        <v>22</v>
      </c>
      <c r="E381">
        <f t="shared" si="32"/>
        <v>0.30571690614490982</v>
      </c>
      <c r="G381" t="s">
        <v>381</v>
      </c>
      <c r="H381">
        <v>445</v>
      </c>
      <c r="I381">
        <f t="shared" si="33"/>
        <v>0.44500000000000001</v>
      </c>
      <c r="J381">
        <f t="shared" si="30"/>
        <v>5.1619999999999999E-3</v>
      </c>
      <c r="K381">
        <f t="shared" si="31"/>
        <v>1.2679931220830262E+18</v>
      </c>
      <c r="L381">
        <f t="shared" si="34"/>
        <v>-29.250383109560342</v>
      </c>
      <c r="M381">
        <f t="shared" si="35"/>
        <v>83.367934211336802</v>
      </c>
    </row>
    <row r="382" spans="1:13" x14ac:dyDescent="0.35">
      <c r="A382" s="3"/>
      <c r="B382" s="2">
        <v>0.38491898148148151</v>
      </c>
      <c r="C382">
        <v>54.1</v>
      </c>
      <c r="D382">
        <v>22</v>
      </c>
      <c r="E382">
        <f t="shared" si="32"/>
        <v>0.30571690614490982</v>
      </c>
      <c r="G382" t="s">
        <v>382</v>
      </c>
      <c r="H382">
        <v>445</v>
      </c>
      <c r="I382">
        <f t="shared" si="33"/>
        <v>0.44500000000000001</v>
      </c>
      <c r="J382">
        <f t="shared" si="30"/>
        <v>5.1619999999999999E-3</v>
      </c>
      <c r="K382">
        <f t="shared" si="31"/>
        <v>1.2679931220830262E+18</v>
      </c>
      <c r="L382">
        <f t="shared" si="34"/>
        <v>-29.250383109560342</v>
      </c>
      <c r="M382">
        <f t="shared" si="35"/>
        <v>83.367934211336802</v>
      </c>
    </row>
    <row r="383" spans="1:13" x14ac:dyDescent="0.35">
      <c r="A383" s="3"/>
      <c r="B383" s="2">
        <v>0.38493055555555555</v>
      </c>
      <c r="C383">
        <v>54</v>
      </c>
      <c r="D383">
        <v>22</v>
      </c>
      <c r="E383">
        <f t="shared" si="32"/>
        <v>0.3058103975535168</v>
      </c>
      <c r="G383" t="s">
        <v>383</v>
      </c>
      <c r="H383">
        <v>445</v>
      </c>
      <c r="I383">
        <f t="shared" si="33"/>
        <v>0.44500000000000001</v>
      </c>
      <c r="J383">
        <f t="shared" si="30"/>
        <v>5.1619999999999999E-3</v>
      </c>
      <c r="K383">
        <f t="shared" si="31"/>
        <v>1.2679931220830262E+18</v>
      </c>
      <c r="L383">
        <f t="shared" si="34"/>
        <v>-29.250383109560342</v>
      </c>
      <c r="M383">
        <f t="shared" si="35"/>
        <v>83.367934211336802</v>
      </c>
    </row>
    <row r="384" spans="1:13" x14ac:dyDescent="0.35">
      <c r="A384" s="3"/>
      <c r="B384" s="2">
        <v>0.38494212962962965</v>
      </c>
      <c r="C384">
        <v>54</v>
      </c>
      <c r="D384">
        <v>22</v>
      </c>
      <c r="E384">
        <f t="shared" si="32"/>
        <v>0.3058103975535168</v>
      </c>
      <c r="G384" t="s">
        <v>384</v>
      </c>
      <c r="H384">
        <v>445</v>
      </c>
      <c r="I384">
        <f t="shared" si="33"/>
        <v>0.44500000000000001</v>
      </c>
      <c r="J384">
        <f t="shared" si="30"/>
        <v>5.1619999999999999E-3</v>
      </c>
      <c r="K384">
        <f t="shared" si="31"/>
        <v>1.2679931220830262E+18</v>
      </c>
      <c r="L384">
        <f t="shared" si="34"/>
        <v>-29.250383109560342</v>
      </c>
      <c r="M384">
        <f t="shared" si="35"/>
        <v>83.367934211336802</v>
      </c>
    </row>
    <row r="385" spans="1:13" x14ac:dyDescent="0.35">
      <c r="A385" s="3"/>
      <c r="B385" s="2">
        <v>0.38495370370370369</v>
      </c>
      <c r="C385">
        <v>54</v>
      </c>
      <c r="D385">
        <v>22</v>
      </c>
      <c r="E385">
        <f t="shared" si="32"/>
        <v>0.3058103975535168</v>
      </c>
      <c r="G385" t="s">
        <v>385</v>
      </c>
      <c r="H385">
        <v>444</v>
      </c>
      <c r="I385">
        <f t="shared" si="33"/>
        <v>0.44400000000000001</v>
      </c>
      <c r="J385">
        <f t="shared" si="30"/>
        <v>5.1503999999999994E-3</v>
      </c>
      <c r="K385">
        <f t="shared" si="31"/>
        <v>1.2651436993367721E+18</v>
      </c>
      <c r="L385">
        <f t="shared" si="34"/>
        <v>-29.254882549028373</v>
      </c>
      <c r="M385">
        <f t="shared" si="35"/>
        <v>83.363434771868768</v>
      </c>
    </row>
    <row r="386" spans="1:13" x14ac:dyDescent="0.35">
      <c r="A386" s="3"/>
      <c r="B386" s="2">
        <v>0.38496527777777773</v>
      </c>
      <c r="C386">
        <v>54</v>
      </c>
      <c r="D386">
        <v>22</v>
      </c>
      <c r="E386">
        <f t="shared" si="32"/>
        <v>0.3058103975535168</v>
      </c>
      <c r="G386" t="s">
        <v>386</v>
      </c>
      <c r="H386">
        <v>444</v>
      </c>
      <c r="I386">
        <f t="shared" si="33"/>
        <v>0.44400000000000001</v>
      </c>
      <c r="J386">
        <f t="shared" ref="J386:J449" si="36">$Q$4*I386*10^(-6)</f>
        <v>5.1503999999999994E-3</v>
      </c>
      <c r="K386">
        <f t="shared" ref="K386:K449" si="37">J386/($Q$7*(D386+273))</f>
        <v>1.2651436993367721E+18</v>
      </c>
      <c r="L386">
        <f t="shared" si="34"/>
        <v>-29.254882549028373</v>
      </c>
      <c r="M386">
        <f t="shared" si="35"/>
        <v>83.363434771868768</v>
      </c>
    </row>
    <row r="387" spans="1:13" x14ac:dyDescent="0.35">
      <c r="A387" s="3"/>
      <c r="B387" s="2">
        <v>0.38497685185185188</v>
      </c>
      <c r="C387">
        <v>54</v>
      </c>
      <c r="D387">
        <v>22</v>
      </c>
      <c r="E387">
        <f t="shared" ref="E387:E450" si="38">100/(C387+273)</f>
        <v>0.3058103975535168</v>
      </c>
      <c r="G387" t="s">
        <v>387</v>
      </c>
      <c r="H387">
        <v>443</v>
      </c>
      <c r="I387">
        <f t="shared" ref="I387:I450" si="39">H387/1000</f>
        <v>0.443</v>
      </c>
      <c r="J387">
        <f t="shared" si="36"/>
        <v>5.1387999999999998E-3</v>
      </c>
      <c r="K387">
        <f t="shared" si="37"/>
        <v>1.262294276590518E+18</v>
      </c>
      <c r="L387">
        <f t="shared" ref="L387:L450" si="40">2*LN(I387*10^(-6))</f>
        <v>-29.25939213380255</v>
      </c>
      <c r="M387">
        <f t="shared" ref="M387:M450" si="41">2*LN(K387)</f>
        <v>83.358925187094599</v>
      </c>
    </row>
    <row r="388" spans="1:13" x14ac:dyDescent="0.35">
      <c r="A388" s="3"/>
      <c r="B388" s="2">
        <v>0.38498842592592591</v>
      </c>
      <c r="C388">
        <v>54</v>
      </c>
      <c r="D388">
        <v>22</v>
      </c>
      <c r="E388">
        <f t="shared" si="38"/>
        <v>0.3058103975535168</v>
      </c>
      <c r="G388" t="s">
        <v>388</v>
      </c>
      <c r="H388">
        <v>444</v>
      </c>
      <c r="I388">
        <f t="shared" si="39"/>
        <v>0.44400000000000001</v>
      </c>
      <c r="J388">
        <f t="shared" si="36"/>
        <v>5.1503999999999994E-3</v>
      </c>
      <c r="K388">
        <f t="shared" si="37"/>
        <v>1.2651436993367721E+18</v>
      </c>
      <c r="L388">
        <f t="shared" si="40"/>
        <v>-29.254882549028373</v>
      </c>
      <c r="M388">
        <f t="shared" si="41"/>
        <v>83.363434771868768</v>
      </c>
    </row>
    <row r="389" spans="1:13" x14ac:dyDescent="0.35">
      <c r="A389" s="3"/>
      <c r="B389" s="2">
        <v>0.38500000000000001</v>
      </c>
      <c r="C389">
        <v>54</v>
      </c>
      <c r="D389">
        <v>22</v>
      </c>
      <c r="E389">
        <f t="shared" si="38"/>
        <v>0.3058103975535168</v>
      </c>
      <c r="G389" t="s">
        <v>389</v>
      </c>
      <c r="H389">
        <v>443</v>
      </c>
      <c r="I389">
        <f t="shared" si="39"/>
        <v>0.443</v>
      </c>
      <c r="J389">
        <f t="shared" si="36"/>
        <v>5.1387999999999998E-3</v>
      </c>
      <c r="K389">
        <f t="shared" si="37"/>
        <v>1.262294276590518E+18</v>
      </c>
      <c r="L389">
        <f t="shared" si="40"/>
        <v>-29.25939213380255</v>
      </c>
      <c r="M389">
        <f t="shared" si="41"/>
        <v>83.358925187094599</v>
      </c>
    </row>
    <row r="390" spans="1:13" x14ac:dyDescent="0.35">
      <c r="A390" s="3"/>
      <c r="B390" s="2">
        <v>0.38501157407407405</v>
      </c>
      <c r="C390">
        <v>53.9</v>
      </c>
      <c r="D390">
        <v>22</v>
      </c>
      <c r="E390">
        <f t="shared" si="38"/>
        <v>0.30590394616090549</v>
      </c>
      <c r="G390" t="s">
        <v>390</v>
      </c>
      <c r="H390">
        <v>443</v>
      </c>
      <c r="I390">
        <f t="shared" si="39"/>
        <v>0.443</v>
      </c>
      <c r="J390">
        <f t="shared" si="36"/>
        <v>5.1387999999999998E-3</v>
      </c>
      <c r="K390">
        <f t="shared" si="37"/>
        <v>1.262294276590518E+18</v>
      </c>
      <c r="L390">
        <f t="shared" si="40"/>
        <v>-29.25939213380255</v>
      </c>
      <c r="M390">
        <f t="shared" si="41"/>
        <v>83.358925187094599</v>
      </c>
    </row>
    <row r="391" spans="1:13" x14ac:dyDescent="0.35">
      <c r="A391" s="3"/>
      <c r="B391" s="2">
        <v>0.38502314814814814</v>
      </c>
      <c r="C391">
        <v>53.9</v>
      </c>
      <c r="D391">
        <v>22</v>
      </c>
      <c r="E391">
        <f t="shared" si="38"/>
        <v>0.30590394616090549</v>
      </c>
      <c r="G391" t="s">
        <v>391</v>
      </c>
      <c r="H391">
        <v>442</v>
      </c>
      <c r="I391">
        <f t="shared" si="39"/>
        <v>0.442</v>
      </c>
      <c r="J391">
        <f t="shared" si="36"/>
        <v>5.1271999999999993E-3</v>
      </c>
      <c r="K391">
        <f t="shared" si="37"/>
        <v>1.2594448538442639E+18</v>
      </c>
      <c r="L391">
        <f t="shared" si="40"/>
        <v>-29.263911909737427</v>
      </c>
      <c r="M391">
        <f t="shared" si="41"/>
        <v>83.354405411159718</v>
      </c>
    </row>
    <row r="392" spans="1:13" x14ac:dyDescent="0.35">
      <c r="A392" s="3"/>
      <c r="B392" s="2">
        <v>0.38503472222222218</v>
      </c>
      <c r="C392">
        <v>53.9</v>
      </c>
      <c r="D392">
        <v>22</v>
      </c>
      <c r="E392">
        <f t="shared" si="38"/>
        <v>0.30590394616090549</v>
      </c>
      <c r="G392" t="s">
        <v>392</v>
      </c>
      <c r="H392">
        <v>441</v>
      </c>
      <c r="I392">
        <f t="shared" si="39"/>
        <v>0.441</v>
      </c>
      <c r="J392">
        <f t="shared" si="36"/>
        <v>5.1156000000000005E-3</v>
      </c>
      <c r="K392">
        <f t="shared" si="37"/>
        <v>1.2565954310980104E+18</v>
      </c>
      <c r="L392">
        <f t="shared" si="40"/>
        <v>-29.268441922999131</v>
      </c>
      <c r="M392">
        <f t="shared" si="41"/>
        <v>83.349875397898018</v>
      </c>
    </row>
    <row r="393" spans="1:13" x14ac:dyDescent="0.35">
      <c r="A393" s="3"/>
      <c r="B393" s="2">
        <v>0.38504629629629633</v>
      </c>
      <c r="C393">
        <v>53.8</v>
      </c>
      <c r="D393">
        <v>22</v>
      </c>
      <c r="E393">
        <f t="shared" si="38"/>
        <v>0.30599755201958384</v>
      </c>
      <c r="G393" t="s">
        <v>393</v>
      </c>
      <c r="H393">
        <v>440</v>
      </c>
      <c r="I393">
        <f t="shared" si="39"/>
        <v>0.44</v>
      </c>
      <c r="J393">
        <f t="shared" si="36"/>
        <v>5.104E-3</v>
      </c>
      <c r="K393">
        <f t="shared" si="37"/>
        <v>1.2537460083517563E+18</v>
      </c>
      <c r="L393">
        <f t="shared" si="40"/>
        <v>-29.272982220068208</v>
      </c>
      <c r="M393">
        <f t="shared" si="41"/>
        <v>83.345335100828933</v>
      </c>
    </row>
    <row r="394" spans="1:13" x14ac:dyDescent="0.35">
      <c r="A394" s="3"/>
      <c r="B394" s="2">
        <v>0.38505787037037037</v>
      </c>
      <c r="C394">
        <v>53.8</v>
      </c>
      <c r="D394">
        <v>22</v>
      </c>
      <c r="E394">
        <f t="shared" si="38"/>
        <v>0.30599755201958384</v>
      </c>
      <c r="G394" t="s">
        <v>394</v>
      </c>
      <c r="H394">
        <v>440</v>
      </c>
      <c r="I394">
        <f t="shared" si="39"/>
        <v>0.44</v>
      </c>
      <c r="J394">
        <f t="shared" si="36"/>
        <v>5.104E-3</v>
      </c>
      <c r="K394">
        <f t="shared" si="37"/>
        <v>1.2537460083517563E+18</v>
      </c>
      <c r="L394">
        <f t="shared" si="40"/>
        <v>-29.272982220068208</v>
      </c>
      <c r="M394">
        <f t="shared" si="41"/>
        <v>83.345335100828933</v>
      </c>
    </row>
    <row r="395" spans="1:13" x14ac:dyDescent="0.35">
      <c r="A395" s="3"/>
      <c r="B395" s="2">
        <v>0.38506944444444446</v>
      </c>
      <c r="C395">
        <v>53.8</v>
      </c>
      <c r="D395">
        <v>22</v>
      </c>
      <c r="E395">
        <f t="shared" si="38"/>
        <v>0.30599755201958384</v>
      </c>
      <c r="G395" t="s">
        <v>395</v>
      </c>
      <c r="H395">
        <v>440</v>
      </c>
      <c r="I395">
        <f t="shared" si="39"/>
        <v>0.44</v>
      </c>
      <c r="J395">
        <f t="shared" si="36"/>
        <v>5.104E-3</v>
      </c>
      <c r="K395">
        <f t="shared" si="37"/>
        <v>1.2537460083517563E+18</v>
      </c>
      <c r="L395">
        <f t="shared" si="40"/>
        <v>-29.272982220068208</v>
      </c>
      <c r="M395">
        <f t="shared" si="41"/>
        <v>83.345335100828933</v>
      </c>
    </row>
    <row r="396" spans="1:13" x14ac:dyDescent="0.35">
      <c r="A396" s="3"/>
      <c r="B396" s="2">
        <v>0.3850810185185185</v>
      </c>
      <c r="C396">
        <v>53.8</v>
      </c>
      <c r="D396">
        <v>22</v>
      </c>
      <c r="E396">
        <f t="shared" si="38"/>
        <v>0.30599755201958384</v>
      </c>
      <c r="G396" t="s">
        <v>396</v>
      </c>
      <c r="H396">
        <v>440</v>
      </c>
      <c r="I396">
        <f t="shared" si="39"/>
        <v>0.44</v>
      </c>
      <c r="J396">
        <f t="shared" si="36"/>
        <v>5.104E-3</v>
      </c>
      <c r="K396">
        <f t="shared" si="37"/>
        <v>1.2537460083517563E+18</v>
      </c>
      <c r="L396">
        <f t="shared" si="40"/>
        <v>-29.272982220068208</v>
      </c>
      <c r="M396">
        <f t="shared" si="41"/>
        <v>83.345335100828933</v>
      </c>
    </row>
    <row r="397" spans="1:13" x14ac:dyDescent="0.35">
      <c r="A397" s="3"/>
      <c r="B397" s="2">
        <v>0.3850925925925926</v>
      </c>
      <c r="C397">
        <v>53.8</v>
      </c>
      <c r="D397">
        <v>22</v>
      </c>
      <c r="E397">
        <f t="shared" si="38"/>
        <v>0.30599755201958384</v>
      </c>
      <c r="G397" t="s">
        <v>397</v>
      </c>
      <c r="H397">
        <v>439</v>
      </c>
      <c r="I397">
        <f t="shared" si="39"/>
        <v>0.439</v>
      </c>
      <c r="J397">
        <f t="shared" si="36"/>
        <v>5.0923999999999995E-3</v>
      </c>
      <c r="K397">
        <f t="shared" si="37"/>
        <v>1.2508965856055022E+18</v>
      </c>
      <c r="L397">
        <f t="shared" si="40"/>
        <v>-29.277532847742478</v>
      </c>
      <c r="M397">
        <f t="shared" si="41"/>
        <v>83.34078447315467</v>
      </c>
    </row>
    <row r="398" spans="1:13" x14ac:dyDescent="0.35">
      <c r="A398" s="3"/>
      <c r="B398" s="2">
        <v>0.38510416666666664</v>
      </c>
      <c r="C398">
        <v>53.8</v>
      </c>
      <c r="D398">
        <v>22</v>
      </c>
      <c r="E398">
        <f t="shared" si="38"/>
        <v>0.30599755201958384</v>
      </c>
      <c r="G398" t="s">
        <v>398</v>
      </c>
      <c r="H398">
        <v>439</v>
      </c>
      <c r="I398">
        <f t="shared" si="39"/>
        <v>0.439</v>
      </c>
      <c r="J398">
        <f t="shared" si="36"/>
        <v>5.0923999999999995E-3</v>
      </c>
      <c r="K398">
        <f t="shared" si="37"/>
        <v>1.2508965856055022E+18</v>
      </c>
      <c r="L398">
        <f t="shared" si="40"/>
        <v>-29.277532847742478</v>
      </c>
      <c r="M398">
        <f t="shared" si="41"/>
        <v>83.34078447315467</v>
      </c>
    </row>
    <row r="399" spans="1:13" x14ac:dyDescent="0.35">
      <c r="A399" s="3"/>
      <c r="B399" s="2">
        <v>0.38511574074074079</v>
      </c>
      <c r="C399">
        <v>53.7</v>
      </c>
      <c r="D399">
        <v>22</v>
      </c>
      <c r="E399">
        <f t="shared" si="38"/>
        <v>0.30609121518212429</v>
      </c>
      <c r="G399" t="s">
        <v>399</v>
      </c>
      <c r="H399">
        <v>439</v>
      </c>
      <c r="I399">
        <f t="shared" si="39"/>
        <v>0.439</v>
      </c>
      <c r="J399">
        <f t="shared" si="36"/>
        <v>5.0923999999999995E-3</v>
      </c>
      <c r="K399">
        <f t="shared" si="37"/>
        <v>1.2508965856055022E+18</v>
      </c>
      <c r="L399">
        <f t="shared" si="40"/>
        <v>-29.277532847742478</v>
      </c>
      <c r="M399">
        <f t="shared" si="41"/>
        <v>83.34078447315467</v>
      </c>
    </row>
    <row r="400" spans="1:13" x14ac:dyDescent="0.35">
      <c r="A400" s="3"/>
      <c r="B400" s="2">
        <v>0.38512731481481483</v>
      </c>
      <c r="C400">
        <v>53.7</v>
      </c>
      <c r="D400">
        <v>22</v>
      </c>
      <c r="E400">
        <f t="shared" si="38"/>
        <v>0.30609121518212429</v>
      </c>
      <c r="G400" t="s">
        <v>400</v>
      </c>
      <c r="H400">
        <v>438</v>
      </c>
      <c r="I400">
        <f t="shared" si="39"/>
        <v>0.438</v>
      </c>
      <c r="J400">
        <f t="shared" si="36"/>
        <v>5.0807999999999999E-3</v>
      </c>
      <c r="K400">
        <f t="shared" si="37"/>
        <v>1.2480471628592481E+18</v>
      </c>
      <c r="L400">
        <f t="shared" si="40"/>
        <v>-29.28209385313993</v>
      </c>
      <c r="M400">
        <f t="shared" si="41"/>
        <v>83.336223467757222</v>
      </c>
    </row>
    <row r="401" spans="1:13" x14ac:dyDescent="0.35">
      <c r="A401" s="3"/>
      <c r="B401" s="2">
        <v>0.38513888888888892</v>
      </c>
      <c r="C401">
        <v>53.7</v>
      </c>
      <c r="D401">
        <v>22</v>
      </c>
      <c r="E401">
        <f t="shared" si="38"/>
        <v>0.30609121518212429</v>
      </c>
      <c r="G401" t="s">
        <v>401</v>
      </c>
      <c r="H401">
        <v>438</v>
      </c>
      <c r="I401">
        <f t="shared" si="39"/>
        <v>0.438</v>
      </c>
      <c r="J401">
        <f t="shared" si="36"/>
        <v>5.0807999999999999E-3</v>
      </c>
      <c r="K401">
        <f t="shared" si="37"/>
        <v>1.2480471628592481E+18</v>
      </c>
      <c r="L401">
        <f t="shared" si="40"/>
        <v>-29.28209385313993</v>
      </c>
      <c r="M401">
        <f t="shared" si="41"/>
        <v>83.336223467757222</v>
      </c>
    </row>
    <row r="402" spans="1:13" x14ac:dyDescent="0.35">
      <c r="A402" s="3"/>
      <c r="B402" s="2">
        <v>0.38515046296296296</v>
      </c>
      <c r="C402">
        <v>53.6</v>
      </c>
      <c r="D402">
        <v>22</v>
      </c>
      <c r="E402">
        <f t="shared" si="38"/>
        <v>0.30618493570116351</v>
      </c>
      <c r="G402" t="s">
        <v>402</v>
      </c>
      <c r="H402">
        <v>437</v>
      </c>
      <c r="I402">
        <f t="shared" si="39"/>
        <v>0.437</v>
      </c>
      <c r="J402">
        <f t="shared" si="36"/>
        <v>5.0691999999999994E-3</v>
      </c>
      <c r="K402">
        <f t="shared" si="37"/>
        <v>1.245197740112994E+18</v>
      </c>
      <c r="L402">
        <f t="shared" si="40"/>
        <v>-29.286665283701641</v>
      </c>
      <c r="M402">
        <f t="shared" si="41"/>
        <v>83.331652037195511</v>
      </c>
    </row>
    <row r="403" spans="1:13" x14ac:dyDescent="0.35">
      <c r="A403" s="3"/>
      <c r="B403" s="2">
        <v>0.38516203703703705</v>
      </c>
      <c r="C403">
        <v>53.6</v>
      </c>
      <c r="D403">
        <v>22</v>
      </c>
      <c r="E403">
        <f t="shared" si="38"/>
        <v>0.30618493570116351</v>
      </c>
      <c r="G403" t="s">
        <v>403</v>
      </c>
      <c r="H403">
        <v>437</v>
      </c>
      <c r="I403">
        <f t="shared" si="39"/>
        <v>0.437</v>
      </c>
      <c r="J403">
        <f t="shared" si="36"/>
        <v>5.0691999999999994E-3</v>
      </c>
      <c r="K403">
        <f t="shared" si="37"/>
        <v>1.245197740112994E+18</v>
      </c>
      <c r="L403">
        <f t="shared" si="40"/>
        <v>-29.286665283701641</v>
      </c>
      <c r="M403">
        <f t="shared" si="41"/>
        <v>83.331652037195511</v>
      </c>
    </row>
    <row r="404" spans="1:13" x14ac:dyDescent="0.35">
      <c r="A404" s="3"/>
      <c r="B404" s="2">
        <v>0.38517361111111109</v>
      </c>
      <c r="C404">
        <v>53.6</v>
      </c>
      <c r="D404">
        <v>22</v>
      </c>
      <c r="E404">
        <f t="shared" si="38"/>
        <v>0.30618493570116351</v>
      </c>
      <c r="G404" t="s">
        <v>404</v>
      </c>
      <c r="H404">
        <v>437</v>
      </c>
      <c r="I404">
        <f t="shared" si="39"/>
        <v>0.437</v>
      </c>
      <c r="J404">
        <f t="shared" si="36"/>
        <v>5.0691999999999994E-3</v>
      </c>
      <c r="K404">
        <f t="shared" si="37"/>
        <v>1.245197740112994E+18</v>
      </c>
      <c r="L404">
        <f t="shared" si="40"/>
        <v>-29.286665283701641</v>
      </c>
      <c r="M404">
        <f t="shared" si="41"/>
        <v>83.331652037195511</v>
      </c>
    </row>
    <row r="405" spans="1:13" x14ac:dyDescent="0.35">
      <c r="A405" s="3"/>
      <c r="B405" s="2">
        <v>0.38518518518518513</v>
      </c>
      <c r="C405">
        <v>53.6</v>
      </c>
      <c r="D405">
        <v>22</v>
      </c>
      <c r="E405">
        <f t="shared" si="38"/>
        <v>0.30618493570116351</v>
      </c>
      <c r="G405" t="s">
        <v>405</v>
      </c>
      <c r="H405">
        <v>436</v>
      </c>
      <c r="I405">
        <f t="shared" si="39"/>
        <v>0.436</v>
      </c>
      <c r="J405">
        <f t="shared" si="36"/>
        <v>5.0575999999999998E-3</v>
      </c>
      <c r="K405">
        <f t="shared" si="37"/>
        <v>1.2423483173667402E+18</v>
      </c>
      <c r="L405">
        <f t="shared" si="40"/>
        <v>-29.291247187194752</v>
      </c>
      <c r="M405">
        <f t="shared" si="41"/>
        <v>83.327070133702392</v>
      </c>
    </row>
    <row r="406" spans="1:13" x14ac:dyDescent="0.35">
      <c r="A406" s="3"/>
      <c r="B406" s="2">
        <v>0.38519675925925928</v>
      </c>
      <c r="C406">
        <v>53.5</v>
      </c>
      <c r="D406">
        <v>22</v>
      </c>
      <c r="E406">
        <f t="shared" si="38"/>
        <v>0.30627871362940273</v>
      </c>
      <c r="G406" t="s">
        <v>406</v>
      </c>
      <c r="H406">
        <v>435</v>
      </c>
      <c r="I406">
        <f t="shared" si="39"/>
        <v>0.435</v>
      </c>
      <c r="J406">
        <f t="shared" si="36"/>
        <v>5.0460000000000001E-3</v>
      </c>
      <c r="K406">
        <f t="shared" si="37"/>
        <v>1.2394988946204864E+18</v>
      </c>
      <c r="L406">
        <f t="shared" si="40"/>
        <v>-29.295839611715454</v>
      </c>
      <c r="M406">
        <f t="shared" si="41"/>
        <v>83.322477709181697</v>
      </c>
    </row>
    <row r="407" spans="1:13" x14ac:dyDescent="0.35">
      <c r="A407" s="3"/>
      <c r="B407" s="2">
        <v>0.38520833333333332</v>
      </c>
      <c r="C407">
        <v>53.5</v>
      </c>
      <c r="D407">
        <v>22</v>
      </c>
      <c r="E407">
        <f t="shared" si="38"/>
        <v>0.30627871362940273</v>
      </c>
      <c r="G407" t="s">
        <v>407</v>
      </c>
      <c r="H407">
        <v>435</v>
      </c>
      <c r="I407">
        <f t="shared" si="39"/>
        <v>0.435</v>
      </c>
      <c r="J407">
        <f t="shared" si="36"/>
        <v>5.0460000000000001E-3</v>
      </c>
      <c r="K407">
        <f t="shared" si="37"/>
        <v>1.2394988946204864E+18</v>
      </c>
      <c r="L407">
        <f t="shared" si="40"/>
        <v>-29.295839611715454</v>
      </c>
      <c r="M407">
        <f t="shared" si="41"/>
        <v>83.322477709181697</v>
      </c>
    </row>
    <row r="408" spans="1:13" x14ac:dyDescent="0.35">
      <c r="A408" s="3"/>
      <c r="B408" s="2">
        <v>0.38521990740740741</v>
      </c>
      <c r="C408">
        <v>53.5</v>
      </c>
      <c r="D408">
        <v>22</v>
      </c>
      <c r="E408">
        <f t="shared" si="38"/>
        <v>0.30627871362940273</v>
      </c>
      <c r="G408" t="s">
        <v>408</v>
      </c>
      <c r="H408">
        <v>435</v>
      </c>
      <c r="I408">
        <f t="shared" si="39"/>
        <v>0.435</v>
      </c>
      <c r="J408">
        <f t="shared" si="36"/>
        <v>5.0460000000000001E-3</v>
      </c>
      <c r="K408">
        <f t="shared" si="37"/>
        <v>1.2394988946204864E+18</v>
      </c>
      <c r="L408">
        <f t="shared" si="40"/>
        <v>-29.295839611715454</v>
      </c>
      <c r="M408">
        <f t="shared" si="41"/>
        <v>83.322477709181697</v>
      </c>
    </row>
    <row r="409" spans="1:13" x14ac:dyDescent="0.35">
      <c r="A409" s="3"/>
      <c r="B409" s="2">
        <v>0.38523148148148145</v>
      </c>
      <c r="C409">
        <v>53.5</v>
      </c>
      <c r="D409">
        <v>22</v>
      </c>
      <c r="E409">
        <f t="shared" si="38"/>
        <v>0.30627871362940273</v>
      </c>
      <c r="G409" t="s">
        <v>409</v>
      </c>
      <c r="H409">
        <v>434</v>
      </c>
      <c r="I409">
        <f t="shared" si="39"/>
        <v>0.434</v>
      </c>
      <c r="J409">
        <f t="shared" si="36"/>
        <v>5.0343999999999996E-3</v>
      </c>
      <c r="K409">
        <f t="shared" si="37"/>
        <v>1.2366494718742321E+18</v>
      </c>
      <c r="L409">
        <f t="shared" si="40"/>
        <v>-29.300442605692012</v>
      </c>
      <c r="M409">
        <f t="shared" si="41"/>
        <v>83.317874715205136</v>
      </c>
    </row>
    <row r="410" spans="1:13" x14ac:dyDescent="0.35">
      <c r="A410" s="3"/>
      <c r="B410" s="2">
        <v>0.38524305555555555</v>
      </c>
      <c r="C410">
        <v>53.5</v>
      </c>
      <c r="D410">
        <v>22</v>
      </c>
      <c r="E410">
        <f t="shared" si="38"/>
        <v>0.30627871362940273</v>
      </c>
      <c r="G410" t="s">
        <v>410</v>
      </c>
      <c r="H410">
        <v>435</v>
      </c>
      <c r="I410">
        <f t="shared" si="39"/>
        <v>0.435</v>
      </c>
      <c r="J410">
        <f t="shared" si="36"/>
        <v>5.0460000000000001E-3</v>
      </c>
      <c r="K410">
        <f t="shared" si="37"/>
        <v>1.2394988946204864E+18</v>
      </c>
      <c r="L410">
        <f t="shared" si="40"/>
        <v>-29.295839611715454</v>
      </c>
      <c r="M410">
        <f t="shared" si="41"/>
        <v>83.322477709181697</v>
      </c>
    </row>
    <row r="411" spans="1:13" x14ac:dyDescent="0.35">
      <c r="A411" s="3"/>
      <c r="B411" s="2">
        <v>0.38525462962962959</v>
      </c>
      <c r="C411">
        <v>53.5</v>
      </c>
      <c r="D411">
        <v>22</v>
      </c>
      <c r="E411">
        <f t="shared" si="38"/>
        <v>0.30627871362940273</v>
      </c>
      <c r="G411" t="s">
        <v>411</v>
      </c>
      <c r="H411">
        <v>434</v>
      </c>
      <c r="I411">
        <f t="shared" si="39"/>
        <v>0.434</v>
      </c>
      <c r="J411">
        <f t="shared" si="36"/>
        <v>5.0343999999999996E-3</v>
      </c>
      <c r="K411">
        <f t="shared" si="37"/>
        <v>1.2366494718742321E+18</v>
      </c>
      <c r="L411">
        <f t="shared" si="40"/>
        <v>-29.300442605692012</v>
      </c>
      <c r="M411">
        <f t="shared" si="41"/>
        <v>83.317874715205136</v>
      </c>
    </row>
    <row r="412" spans="1:13" x14ac:dyDescent="0.35">
      <c r="A412" s="3"/>
      <c r="B412" s="2">
        <v>0.38526620370370374</v>
      </c>
      <c r="C412">
        <v>53.4</v>
      </c>
      <c r="D412">
        <v>22</v>
      </c>
      <c r="E412">
        <f t="shared" si="38"/>
        <v>0.30637254901960786</v>
      </c>
      <c r="G412" t="s">
        <v>412</v>
      </c>
      <c r="H412">
        <v>434</v>
      </c>
      <c r="I412">
        <f t="shared" si="39"/>
        <v>0.434</v>
      </c>
      <c r="J412">
        <f t="shared" si="36"/>
        <v>5.0343999999999996E-3</v>
      </c>
      <c r="K412">
        <f t="shared" si="37"/>
        <v>1.2366494718742321E+18</v>
      </c>
      <c r="L412">
        <f t="shared" si="40"/>
        <v>-29.300442605692012</v>
      </c>
      <c r="M412">
        <f t="shared" si="41"/>
        <v>83.317874715205136</v>
      </c>
    </row>
    <row r="413" spans="1:13" x14ac:dyDescent="0.35">
      <c r="A413" s="3"/>
      <c r="B413" s="2">
        <v>0.38527777777777777</v>
      </c>
      <c r="C413">
        <v>53.4</v>
      </c>
      <c r="D413">
        <v>22</v>
      </c>
      <c r="E413">
        <f t="shared" si="38"/>
        <v>0.30637254901960786</v>
      </c>
      <c r="G413" t="s">
        <v>413</v>
      </c>
      <c r="H413">
        <v>433</v>
      </c>
      <c r="I413">
        <f t="shared" si="39"/>
        <v>0.433</v>
      </c>
      <c r="J413">
        <f t="shared" si="36"/>
        <v>5.0228E-3</v>
      </c>
      <c r="K413">
        <f t="shared" si="37"/>
        <v>1.2338000491279782E+18</v>
      </c>
      <c r="L413">
        <f t="shared" si="40"/>
        <v>-29.305056217887842</v>
      </c>
      <c r="M413">
        <f t="shared" si="41"/>
        <v>83.31326110300931</v>
      </c>
    </row>
    <row r="414" spans="1:13" x14ac:dyDescent="0.35">
      <c r="A414" s="3"/>
      <c r="B414" s="2">
        <v>0.38528935185185187</v>
      </c>
      <c r="C414">
        <v>53.4</v>
      </c>
      <c r="D414">
        <v>22</v>
      </c>
      <c r="E414">
        <f t="shared" si="38"/>
        <v>0.30637254901960786</v>
      </c>
      <c r="G414" t="s">
        <v>414</v>
      </c>
      <c r="H414">
        <v>433</v>
      </c>
      <c r="I414">
        <f t="shared" si="39"/>
        <v>0.433</v>
      </c>
      <c r="J414">
        <f t="shared" si="36"/>
        <v>5.0228E-3</v>
      </c>
      <c r="K414">
        <f t="shared" si="37"/>
        <v>1.2338000491279782E+18</v>
      </c>
      <c r="L414">
        <f t="shared" si="40"/>
        <v>-29.305056217887842</v>
      </c>
      <c r="M414">
        <f t="shared" si="41"/>
        <v>83.31326110300931</v>
      </c>
    </row>
    <row r="415" spans="1:13" x14ac:dyDescent="0.35">
      <c r="A415" s="3"/>
      <c r="B415" s="2">
        <v>0.38530092592592591</v>
      </c>
      <c r="C415">
        <v>53.3</v>
      </c>
      <c r="D415">
        <v>22</v>
      </c>
      <c r="E415">
        <f t="shared" si="38"/>
        <v>0.30646644192460926</v>
      </c>
      <c r="G415" t="s">
        <v>415</v>
      </c>
      <c r="H415">
        <v>432</v>
      </c>
      <c r="I415">
        <f t="shared" si="39"/>
        <v>0.432</v>
      </c>
      <c r="J415">
        <f t="shared" si="36"/>
        <v>5.0111999999999995E-3</v>
      </c>
      <c r="K415">
        <f t="shared" si="37"/>
        <v>1.2309506263817242E+18</v>
      </c>
      <c r="L415">
        <f t="shared" si="40"/>
        <v>-29.309680497404603</v>
      </c>
      <c r="M415">
        <f t="shared" si="41"/>
        <v>83.308636823492549</v>
      </c>
    </row>
    <row r="416" spans="1:13" x14ac:dyDescent="0.35">
      <c r="A416" s="3"/>
      <c r="B416" s="2">
        <v>0.3853125</v>
      </c>
      <c r="C416">
        <v>53.3</v>
      </c>
      <c r="D416">
        <v>22.1</v>
      </c>
      <c r="E416">
        <f t="shared" si="38"/>
        <v>0.30646644192460926</v>
      </c>
      <c r="G416" t="s">
        <v>416</v>
      </c>
      <c r="H416">
        <v>432</v>
      </c>
      <c r="I416">
        <f t="shared" si="39"/>
        <v>0.432</v>
      </c>
      <c r="J416">
        <f t="shared" si="36"/>
        <v>5.0111999999999995E-3</v>
      </c>
      <c r="K416">
        <f t="shared" si="37"/>
        <v>1.2305334963829504E+18</v>
      </c>
      <c r="L416">
        <f t="shared" si="40"/>
        <v>-29.309680497404603</v>
      </c>
      <c r="M416">
        <f t="shared" si="41"/>
        <v>83.307958972274392</v>
      </c>
    </row>
    <row r="417" spans="1:13" x14ac:dyDescent="0.35">
      <c r="A417" s="3"/>
      <c r="B417" s="2">
        <v>0.38532407407407404</v>
      </c>
      <c r="C417">
        <v>53.3</v>
      </c>
      <c r="D417">
        <v>22.1</v>
      </c>
      <c r="E417">
        <f t="shared" si="38"/>
        <v>0.30646644192460926</v>
      </c>
      <c r="G417" t="s">
        <v>417</v>
      </c>
      <c r="H417">
        <v>430</v>
      </c>
      <c r="I417">
        <f t="shared" si="39"/>
        <v>0.43</v>
      </c>
      <c r="J417">
        <f t="shared" si="36"/>
        <v>4.9879999999999994E-3</v>
      </c>
      <c r="K417">
        <f t="shared" si="37"/>
        <v>1.2248365820478441E+18</v>
      </c>
      <c r="L417">
        <f t="shared" si="40"/>
        <v>-29.318961256517607</v>
      </c>
      <c r="M417">
        <f t="shared" si="41"/>
        <v>83.298678213161395</v>
      </c>
    </row>
    <row r="418" spans="1:13" x14ac:dyDescent="0.35">
      <c r="A418" s="3"/>
      <c r="B418" s="2">
        <v>0.38533564814814819</v>
      </c>
      <c r="C418">
        <v>53.3</v>
      </c>
      <c r="D418">
        <v>22.1</v>
      </c>
      <c r="E418">
        <f t="shared" si="38"/>
        <v>0.30646644192460926</v>
      </c>
      <c r="G418" t="s">
        <v>418</v>
      </c>
      <c r="H418">
        <v>430</v>
      </c>
      <c r="I418">
        <f t="shared" si="39"/>
        <v>0.43</v>
      </c>
      <c r="J418">
        <f t="shared" si="36"/>
        <v>4.9879999999999994E-3</v>
      </c>
      <c r="K418">
        <f t="shared" si="37"/>
        <v>1.2248365820478441E+18</v>
      </c>
      <c r="L418">
        <f t="shared" si="40"/>
        <v>-29.318961256517607</v>
      </c>
      <c r="M418">
        <f t="shared" si="41"/>
        <v>83.298678213161395</v>
      </c>
    </row>
    <row r="419" spans="1:13" x14ac:dyDescent="0.35">
      <c r="A419" s="3"/>
      <c r="B419" s="2">
        <v>0.38534722222222223</v>
      </c>
      <c r="C419">
        <v>53.3</v>
      </c>
      <c r="D419">
        <v>22.1</v>
      </c>
      <c r="E419">
        <f t="shared" si="38"/>
        <v>0.30646644192460926</v>
      </c>
      <c r="G419" t="s">
        <v>419</v>
      </c>
      <c r="H419">
        <v>430</v>
      </c>
      <c r="I419">
        <f t="shared" si="39"/>
        <v>0.43</v>
      </c>
      <c r="J419">
        <f t="shared" si="36"/>
        <v>4.9879999999999994E-3</v>
      </c>
      <c r="K419">
        <f t="shared" si="37"/>
        <v>1.2248365820478441E+18</v>
      </c>
      <c r="L419">
        <f t="shared" si="40"/>
        <v>-29.318961256517607</v>
      </c>
      <c r="M419">
        <f t="shared" si="41"/>
        <v>83.298678213161395</v>
      </c>
    </row>
    <row r="420" spans="1:13" x14ac:dyDescent="0.35">
      <c r="A420" s="3"/>
      <c r="B420" s="2">
        <v>0.38535879629629632</v>
      </c>
      <c r="C420">
        <v>53.3</v>
      </c>
      <c r="D420">
        <v>22.1</v>
      </c>
      <c r="E420">
        <f t="shared" si="38"/>
        <v>0.30646644192460926</v>
      </c>
      <c r="G420" t="s">
        <v>420</v>
      </c>
      <c r="H420">
        <v>430</v>
      </c>
      <c r="I420">
        <f t="shared" si="39"/>
        <v>0.43</v>
      </c>
      <c r="J420">
        <f t="shared" si="36"/>
        <v>4.9879999999999994E-3</v>
      </c>
      <c r="K420">
        <f t="shared" si="37"/>
        <v>1.2248365820478441E+18</v>
      </c>
      <c r="L420">
        <f t="shared" si="40"/>
        <v>-29.318961256517607</v>
      </c>
      <c r="M420">
        <f t="shared" si="41"/>
        <v>83.298678213161395</v>
      </c>
    </row>
    <row r="421" spans="1:13" x14ac:dyDescent="0.35">
      <c r="A421" s="3"/>
      <c r="B421" s="2">
        <v>0.38537037037037036</v>
      </c>
      <c r="C421">
        <v>53.3</v>
      </c>
      <c r="D421">
        <v>22.1</v>
      </c>
      <c r="E421">
        <f t="shared" si="38"/>
        <v>0.30646644192460926</v>
      </c>
      <c r="G421" t="s">
        <v>421</v>
      </c>
      <c r="H421">
        <v>430</v>
      </c>
      <c r="I421">
        <f t="shared" si="39"/>
        <v>0.43</v>
      </c>
      <c r="J421">
        <f t="shared" si="36"/>
        <v>4.9879999999999994E-3</v>
      </c>
      <c r="K421">
        <f t="shared" si="37"/>
        <v>1.2248365820478441E+18</v>
      </c>
      <c r="L421">
        <f t="shared" si="40"/>
        <v>-29.318961256517607</v>
      </c>
      <c r="M421">
        <f t="shared" si="41"/>
        <v>83.298678213161395</v>
      </c>
    </row>
    <row r="422" spans="1:13" x14ac:dyDescent="0.35">
      <c r="A422" s="3"/>
      <c r="B422" s="2">
        <v>0.38538194444444446</v>
      </c>
      <c r="C422">
        <v>53.2</v>
      </c>
      <c r="D422">
        <v>22.1</v>
      </c>
      <c r="E422">
        <f t="shared" si="38"/>
        <v>0.30656039239730226</v>
      </c>
      <c r="G422" t="s">
        <v>422</v>
      </c>
      <c r="H422">
        <v>430</v>
      </c>
      <c r="I422">
        <f t="shared" si="39"/>
        <v>0.43</v>
      </c>
      <c r="J422">
        <f t="shared" si="36"/>
        <v>4.9879999999999994E-3</v>
      </c>
      <c r="K422">
        <f t="shared" si="37"/>
        <v>1.2248365820478441E+18</v>
      </c>
      <c r="L422">
        <f t="shared" si="40"/>
        <v>-29.318961256517607</v>
      </c>
      <c r="M422">
        <f t="shared" si="41"/>
        <v>83.298678213161395</v>
      </c>
    </row>
    <row r="423" spans="1:13" x14ac:dyDescent="0.35">
      <c r="A423" s="3"/>
      <c r="B423" s="2">
        <v>0.3853935185185185</v>
      </c>
      <c r="C423">
        <v>53.2</v>
      </c>
      <c r="D423">
        <v>22.1</v>
      </c>
      <c r="E423">
        <f t="shared" si="38"/>
        <v>0.30656039239730226</v>
      </c>
      <c r="G423" t="s">
        <v>423</v>
      </c>
      <c r="H423">
        <v>429</v>
      </c>
      <c r="I423">
        <f t="shared" si="39"/>
        <v>0.42899999999999999</v>
      </c>
      <c r="J423">
        <f t="shared" si="36"/>
        <v>4.9763999999999997E-3</v>
      </c>
      <c r="K423">
        <f t="shared" si="37"/>
        <v>1.2219881248802911E+18</v>
      </c>
      <c r="L423">
        <f t="shared" si="40"/>
        <v>-29.323617836036789</v>
      </c>
      <c r="M423">
        <f t="shared" si="41"/>
        <v>83.294021633642217</v>
      </c>
    </row>
    <row r="424" spans="1:13" x14ac:dyDescent="0.35">
      <c r="A424" s="3"/>
      <c r="B424" s="2">
        <v>0.38540509259259265</v>
      </c>
      <c r="C424">
        <v>53.2</v>
      </c>
      <c r="D424">
        <v>22.1</v>
      </c>
      <c r="E424">
        <f t="shared" si="38"/>
        <v>0.30656039239730226</v>
      </c>
      <c r="G424" t="s">
        <v>424</v>
      </c>
      <c r="H424">
        <v>429</v>
      </c>
      <c r="I424">
        <f t="shared" si="39"/>
        <v>0.42899999999999999</v>
      </c>
      <c r="J424">
        <f t="shared" si="36"/>
        <v>4.9763999999999997E-3</v>
      </c>
      <c r="K424">
        <f t="shared" si="37"/>
        <v>1.2219881248802911E+18</v>
      </c>
      <c r="L424">
        <f t="shared" si="40"/>
        <v>-29.323617836036789</v>
      </c>
      <c r="M424">
        <f t="shared" si="41"/>
        <v>83.294021633642217</v>
      </c>
    </row>
    <row r="425" spans="1:13" x14ac:dyDescent="0.35">
      <c r="A425" s="3"/>
      <c r="B425" s="2">
        <v>0.38541666666666669</v>
      </c>
      <c r="C425">
        <v>53.1</v>
      </c>
      <c r="D425">
        <v>22.1</v>
      </c>
      <c r="E425">
        <f t="shared" si="38"/>
        <v>0.30665440049064702</v>
      </c>
      <c r="G425" t="s">
        <v>425</v>
      </c>
      <c r="H425">
        <v>429</v>
      </c>
      <c r="I425">
        <f t="shared" si="39"/>
        <v>0.42899999999999999</v>
      </c>
      <c r="J425">
        <f t="shared" si="36"/>
        <v>4.9763999999999997E-3</v>
      </c>
      <c r="K425">
        <f t="shared" si="37"/>
        <v>1.2219881248802911E+18</v>
      </c>
      <c r="L425">
        <f t="shared" si="40"/>
        <v>-29.323617836036789</v>
      </c>
      <c r="M425">
        <f t="shared" si="41"/>
        <v>83.294021633642217</v>
      </c>
    </row>
    <row r="426" spans="1:13" x14ac:dyDescent="0.35">
      <c r="A426" s="3"/>
      <c r="B426" s="2">
        <v>0.38542824074074072</v>
      </c>
      <c r="C426">
        <v>53.1</v>
      </c>
      <c r="D426">
        <v>22</v>
      </c>
      <c r="E426">
        <f t="shared" si="38"/>
        <v>0.30665440049064702</v>
      </c>
      <c r="G426" t="s">
        <v>426</v>
      </c>
      <c r="H426">
        <v>428</v>
      </c>
      <c r="I426">
        <f t="shared" si="39"/>
        <v>0.42799999999999999</v>
      </c>
      <c r="J426">
        <f t="shared" si="36"/>
        <v>4.9648000000000001E-3</v>
      </c>
      <c r="K426">
        <f t="shared" si="37"/>
        <v>1.2195529353967084E+18</v>
      </c>
      <c r="L426">
        <f t="shared" si="40"/>
        <v>-29.32828528272923</v>
      </c>
      <c r="M426">
        <f t="shared" si="41"/>
        <v>83.290032038167922</v>
      </c>
    </row>
    <row r="427" spans="1:13" x14ac:dyDescent="0.35">
      <c r="A427" s="3"/>
      <c r="B427" s="2">
        <v>0.38543981481481482</v>
      </c>
      <c r="C427">
        <v>53.1</v>
      </c>
      <c r="D427">
        <v>22</v>
      </c>
      <c r="E427">
        <f t="shared" si="38"/>
        <v>0.30665440049064702</v>
      </c>
      <c r="G427" t="s">
        <v>427</v>
      </c>
      <c r="H427">
        <v>427</v>
      </c>
      <c r="I427">
        <f t="shared" si="39"/>
        <v>0.42699999999999999</v>
      </c>
      <c r="J427">
        <f t="shared" si="36"/>
        <v>4.9531999999999996E-3</v>
      </c>
      <c r="K427">
        <f t="shared" si="37"/>
        <v>1.2167035126504543E+18</v>
      </c>
      <c r="L427">
        <f t="shared" si="40"/>
        <v>-29.332963647435573</v>
      </c>
      <c r="M427">
        <f t="shared" si="41"/>
        <v>83.285353673461572</v>
      </c>
    </row>
    <row r="428" spans="1:13" x14ac:dyDescent="0.35">
      <c r="A428" s="3"/>
      <c r="B428" s="2">
        <v>0.38545138888888886</v>
      </c>
      <c r="C428">
        <v>53</v>
      </c>
      <c r="D428">
        <v>22</v>
      </c>
      <c r="E428">
        <f t="shared" si="38"/>
        <v>0.30674846625766872</v>
      </c>
      <c r="G428" t="s">
        <v>428</v>
      </c>
      <c r="H428">
        <v>427</v>
      </c>
      <c r="I428">
        <f t="shared" si="39"/>
        <v>0.42699999999999999</v>
      </c>
      <c r="J428">
        <f t="shared" si="36"/>
        <v>4.9531999999999996E-3</v>
      </c>
      <c r="K428">
        <f t="shared" si="37"/>
        <v>1.2167035126504543E+18</v>
      </c>
      <c r="L428">
        <f t="shared" si="40"/>
        <v>-29.332963647435573</v>
      </c>
      <c r="M428">
        <f t="shared" si="41"/>
        <v>83.285353673461572</v>
      </c>
    </row>
    <row r="429" spans="1:13" x14ac:dyDescent="0.35">
      <c r="A429" s="3"/>
      <c r="B429" s="2">
        <v>0.38546296296296295</v>
      </c>
      <c r="C429">
        <v>53</v>
      </c>
      <c r="D429">
        <v>22</v>
      </c>
      <c r="E429">
        <f t="shared" si="38"/>
        <v>0.30674846625766872</v>
      </c>
      <c r="G429" t="s">
        <v>429</v>
      </c>
      <c r="H429">
        <v>427</v>
      </c>
      <c r="I429">
        <f t="shared" si="39"/>
        <v>0.42699999999999999</v>
      </c>
      <c r="J429">
        <f t="shared" si="36"/>
        <v>4.9531999999999996E-3</v>
      </c>
      <c r="K429">
        <f t="shared" si="37"/>
        <v>1.2167035126504543E+18</v>
      </c>
      <c r="L429">
        <f t="shared" si="40"/>
        <v>-29.332963647435573</v>
      </c>
      <c r="M429">
        <f t="shared" si="41"/>
        <v>83.285353673461572</v>
      </c>
    </row>
    <row r="430" spans="1:13" x14ac:dyDescent="0.35">
      <c r="A430" s="3"/>
      <c r="B430" s="2">
        <v>0.38547453703703699</v>
      </c>
      <c r="C430">
        <v>53</v>
      </c>
      <c r="D430">
        <v>22</v>
      </c>
      <c r="E430">
        <f t="shared" si="38"/>
        <v>0.30674846625766872</v>
      </c>
      <c r="G430" t="s">
        <v>430</v>
      </c>
      <c r="H430">
        <v>426</v>
      </c>
      <c r="I430">
        <f t="shared" si="39"/>
        <v>0.42599999999999999</v>
      </c>
      <c r="J430">
        <f t="shared" si="36"/>
        <v>4.9415999999999991E-3</v>
      </c>
      <c r="K430">
        <f t="shared" si="37"/>
        <v>1.2138540899042002E+18</v>
      </c>
      <c r="L430">
        <f t="shared" si="40"/>
        <v>-29.337652981354083</v>
      </c>
      <c r="M430">
        <f t="shared" si="41"/>
        <v>83.280664339543065</v>
      </c>
    </row>
    <row r="431" spans="1:13" x14ac:dyDescent="0.35">
      <c r="A431" s="3"/>
      <c r="B431" s="2">
        <v>0.38548611111111114</v>
      </c>
      <c r="C431">
        <v>53</v>
      </c>
      <c r="D431">
        <v>22</v>
      </c>
      <c r="E431">
        <f t="shared" si="38"/>
        <v>0.30674846625766872</v>
      </c>
      <c r="G431" t="s">
        <v>431</v>
      </c>
      <c r="H431">
        <v>426</v>
      </c>
      <c r="I431">
        <f t="shared" si="39"/>
        <v>0.42599999999999999</v>
      </c>
      <c r="J431">
        <f t="shared" si="36"/>
        <v>4.9415999999999991E-3</v>
      </c>
      <c r="K431">
        <f t="shared" si="37"/>
        <v>1.2138540899042002E+18</v>
      </c>
      <c r="L431">
        <f t="shared" si="40"/>
        <v>-29.337652981354083</v>
      </c>
      <c r="M431">
        <f t="shared" si="41"/>
        <v>83.280664339543065</v>
      </c>
    </row>
    <row r="432" spans="1:13" x14ac:dyDescent="0.35">
      <c r="A432" s="3"/>
      <c r="B432" s="2">
        <v>0.38549768518518518</v>
      </c>
      <c r="C432">
        <v>53</v>
      </c>
      <c r="D432">
        <v>22</v>
      </c>
      <c r="E432">
        <f t="shared" si="38"/>
        <v>0.30674846625766872</v>
      </c>
      <c r="G432" t="s">
        <v>432</v>
      </c>
      <c r="H432">
        <v>425</v>
      </c>
      <c r="I432">
        <f t="shared" si="39"/>
        <v>0.42499999999999999</v>
      </c>
      <c r="J432">
        <f t="shared" si="36"/>
        <v>4.9299999999999995E-3</v>
      </c>
      <c r="K432">
        <f t="shared" si="37"/>
        <v>1.2110046671579461E+18</v>
      </c>
      <c r="L432">
        <f t="shared" si="40"/>
        <v>-29.342353336043988</v>
      </c>
      <c r="M432">
        <f t="shared" si="41"/>
        <v>83.275963984853163</v>
      </c>
    </row>
    <row r="433" spans="1:13" x14ac:dyDescent="0.35">
      <c r="A433" s="3"/>
      <c r="B433" s="2">
        <v>0.38550925925925927</v>
      </c>
      <c r="C433">
        <v>53</v>
      </c>
      <c r="D433">
        <v>22</v>
      </c>
      <c r="E433">
        <f t="shared" si="38"/>
        <v>0.30674846625766872</v>
      </c>
      <c r="G433" t="s">
        <v>433</v>
      </c>
      <c r="H433">
        <v>425</v>
      </c>
      <c r="I433">
        <f t="shared" si="39"/>
        <v>0.42499999999999999</v>
      </c>
      <c r="J433">
        <f t="shared" si="36"/>
        <v>4.9299999999999995E-3</v>
      </c>
      <c r="K433">
        <f t="shared" si="37"/>
        <v>1.2110046671579461E+18</v>
      </c>
      <c r="L433">
        <f t="shared" si="40"/>
        <v>-29.342353336043988</v>
      </c>
      <c r="M433">
        <f t="shared" si="41"/>
        <v>83.275963984853163</v>
      </c>
    </row>
    <row r="434" spans="1:13" x14ac:dyDescent="0.35">
      <c r="A434" s="3"/>
      <c r="B434" s="2">
        <v>0.38552083333333331</v>
      </c>
      <c r="C434">
        <v>52.9</v>
      </c>
      <c r="D434">
        <v>22</v>
      </c>
      <c r="E434">
        <f t="shared" si="38"/>
        <v>0.30684258975145751</v>
      </c>
      <c r="G434" t="s">
        <v>434</v>
      </c>
      <c r="H434">
        <v>425</v>
      </c>
      <c r="I434">
        <f t="shared" si="39"/>
        <v>0.42499999999999999</v>
      </c>
      <c r="J434">
        <f t="shared" si="36"/>
        <v>4.9299999999999995E-3</v>
      </c>
      <c r="K434">
        <f t="shared" si="37"/>
        <v>1.2110046671579461E+18</v>
      </c>
      <c r="L434">
        <f t="shared" si="40"/>
        <v>-29.342353336043988</v>
      </c>
      <c r="M434">
        <f t="shared" si="41"/>
        <v>83.275963984853163</v>
      </c>
    </row>
    <row r="435" spans="1:13" x14ac:dyDescent="0.35">
      <c r="A435" s="3"/>
      <c r="B435" s="2">
        <v>0.38553240740740741</v>
      </c>
      <c r="C435">
        <v>52.9</v>
      </c>
      <c r="D435">
        <v>22</v>
      </c>
      <c r="E435">
        <f t="shared" si="38"/>
        <v>0.30684258975145751</v>
      </c>
      <c r="G435" t="s">
        <v>435</v>
      </c>
      <c r="H435">
        <v>424</v>
      </c>
      <c r="I435">
        <f t="shared" si="39"/>
        <v>0.42399999999999999</v>
      </c>
      <c r="J435">
        <f t="shared" si="36"/>
        <v>4.918399999999999E-3</v>
      </c>
      <c r="K435">
        <f t="shared" si="37"/>
        <v>1.208155244411692E+18</v>
      </c>
      <c r="L435">
        <f t="shared" si="40"/>
        <v>-29.347064763428907</v>
      </c>
      <c r="M435">
        <f t="shared" si="41"/>
        <v>83.271252557468245</v>
      </c>
    </row>
    <row r="436" spans="1:13" x14ac:dyDescent="0.35">
      <c r="A436" s="3"/>
      <c r="B436" s="2">
        <v>0.38554398148148145</v>
      </c>
      <c r="C436">
        <v>52.9</v>
      </c>
      <c r="D436">
        <v>22</v>
      </c>
      <c r="E436">
        <f t="shared" si="38"/>
        <v>0.30684258975145751</v>
      </c>
      <c r="G436" t="s">
        <v>436</v>
      </c>
      <c r="H436">
        <v>424</v>
      </c>
      <c r="I436">
        <f t="shared" si="39"/>
        <v>0.42399999999999999</v>
      </c>
      <c r="J436">
        <f t="shared" si="36"/>
        <v>4.918399999999999E-3</v>
      </c>
      <c r="K436">
        <f t="shared" si="37"/>
        <v>1.208155244411692E+18</v>
      </c>
      <c r="L436">
        <f t="shared" si="40"/>
        <v>-29.347064763428907</v>
      </c>
      <c r="M436">
        <f t="shared" si="41"/>
        <v>83.271252557468245</v>
      </c>
    </row>
    <row r="437" spans="1:13" x14ac:dyDescent="0.35">
      <c r="A437" s="3"/>
      <c r="B437" s="2">
        <v>0.3855555555555556</v>
      </c>
      <c r="C437">
        <v>52.9</v>
      </c>
      <c r="D437">
        <v>22</v>
      </c>
      <c r="E437">
        <f t="shared" si="38"/>
        <v>0.30684258975145751</v>
      </c>
      <c r="G437" t="s">
        <v>437</v>
      </c>
      <c r="H437">
        <v>424</v>
      </c>
      <c r="I437">
        <f t="shared" si="39"/>
        <v>0.42399999999999999</v>
      </c>
      <c r="J437">
        <f t="shared" si="36"/>
        <v>4.918399999999999E-3</v>
      </c>
      <c r="K437">
        <f t="shared" si="37"/>
        <v>1.208155244411692E+18</v>
      </c>
      <c r="L437">
        <f t="shared" si="40"/>
        <v>-29.347064763428907</v>
      </c>
      <c r="M437">
        <f t="shared" si="41"/>
        <v>83.271252557468245</v>
      </c>
    </row>
    <row r="438" spans="1:13" x14ac:dyDescent="0.35">
      <c r="A438" s="3"/>
      <c r="B438" s="2">
        <v>0.38556712962962963</v>
      </c>
      <c r="C438">
        <v>52.8</v>
      </c>
      <c r="D438">
        <v>22</v>
      </c>
      <c r="E438">
        <f t="shared" si="38"/>
        <v>0.30693677102516881</v>
      </c>
      <c r="G438" t="s">
        <v>438</v>
      </c>
      <c r="H438">
        <v>423</v>
      </c>
      <c r="I438">
        <f t="shared" si="39"/>
        <v>0.42299999999999999</v>
      </c>
      <c r="J438">
        <f t="shared" si="36"/>
        <v>4.9068000000000002E-3</v>
      </c>
      <c r="K438">
        <f t="shared" si="37"/>
        <v>1.2053058216654385E+18</v>
      </c>
      <c r="L438">
        <f t="shared" si="40"/>
        <v>-29.351787315800266</v>
      </c>
      <c r="M438">
        <f t="shared" si="41"/>
        <v>83.266530005096882</v>
      </c>
    </row>
    <row r="439" spans="1:13" x14ac:dyDescent="0.35">
      <c r="A439" s="3"/>
      <c r="B439" s="2">
        <v>0.38557870370370373</v>
      </c>
      <c r="C439">
        <v>52.8</v>
      </c>
      <c r="D439">
        <v>22</v>
      </c>
      <c r="E439">
        <f t="shared" si="38"/>
        <v>0.30693677102516881</v>
      </c>
      <c r="G439" t="s">
        <v>439</v>
      </c>
      <c r="H439">
        <v>423</v>
      </c>
      <c r="I439">
        <f t="shared" si="39"/>
        <v>0.42299999999999999</v>
      </c>
      <c r="J439">
        <f t="shared" si="36"/>
        <v>4.9068000000000002E-3</v>
      </c>
      <c r="K439">
        <f t="shared" si="37"/>
        <v>1.2053058216654385E+18</v>
      </c>
      <c r="L439">
        <f t="shared" si="40"/>
        <v>-29.351787315800266</v>
      </c>
      <c r="M439">
        <f t="shared" si="41"/>
        <v>83.266530005096882</v>
      </c>
    </row>
    <row r="440" spans="1:13" x14ac:dyDescent="0.35">
      <c r="A440" s="3"/>
      <c r="B440" s="2">
        <v>0.38559027777777777</v>
      </c>
      <c r="C440">
        <v>52.8</v>
      </c>
      <c r="D440">
        <v>22</v>
      </c>
      <c r="E440">
        <f t="shared" si="38"/>
        <v>0.30693677102516881</v>
      </c>
      <c r="G440" t="s">
        <v>440</v>
      </c>
      <c r="H440">
        <v>422</v>
      </c>
      <c r="I440">
        <f t="shared" si="39"/>
        <v>0.42199999999999999</v>
      </c>
      <c r="J440">
        <f t="shared" si="36"/>
        <v>4.8951999999999997E-3</v>
      </c>
      <c r="K440">
        <f t="shared" si="37"/>
        <v>1.2024563989191844E+18</v>
      </c>
      <c r="L440">
        <f t="shared" si="40"/>
        <v>-29.356521045820799</v>
      </c>
      <c r="M440">
        <f t="shared" si="41"/>
        <v>83.26179627507635</v>
      </c>
    </row>
    <row r="441" spans="1:13" x14ac:dyDescent="0.35">
      <c r="A441" s="3"/>
      <c r="B441" s="2">
        <v>0.38560185185185186</v>
      </c>
      <c r="C441">
        <v>52.7</v>
      </c>
      <c r="D441">
        <v>22</v>
      </c>
      <c r="E441">
        <f t="shared" si="38"/>
        <v>0.30703101013202333</v>
      </c>
      <c r="G441" t="s">
        <v>441</v>
      </c>
      <c r="H441">
        <v>422</v>
      </c>
      <c r="I441">
        <f t="shared" si="39"/>
        <v>0.42199999999999999</v>
      </c>
      <c r="J441">
        <f t="shared" si="36"/>
        <v>4.8951999999999997E-3</v>
      </c>
      <c r="K441">
        <f t="shared" si="37"/>
        <v>1.2024563989191844E+18</v>
      </c>
      <c r="L441">
        <f t="shared" si="40"/>
        <v>-29.356521045820799</v>
      </c>
      <c r="M441">
        <f t="shared" si="41"/>
        <v>83.26179627507635</v>
      </c>
    </row>
    <row r="442" spans="1:13" x14ac:dyDescent="0.35">
      <c r="A442" s="3"/>
      <c r="B442" s="2">
        <v>0.3856134259259259</v>
      </c>
      <c r="C442">
        <v>52.7</v>
      </c>
      <c r="D442">
        <v>22</v>
      </c>
      <c r="E442">
        <f t="shared" si="38"/>
        <v>0.30703101013202333</v>
      </c>
      <c r="G442" t="s">
        <v>442</v>
      </c>
      <c r="H442">
        <v>422</v>
      </c>
      <c r="I442">
        <f t="shared" si="39"/>
        <v>0.42199999999999999</v>
      </c>
      <c r="J442">
        <f t="shared" si="36"/>
        <v>4.8951999999999997E-3</v>
      </c>
      <c r="K442">
        <f t="shared" si="37"/>
        <v>1.2024563989191844E+18</v>
      </c>
      <c r="L442">
        <f t="shared" si="40"/>
        <v>-29.356521045820799</v>
      </c>
      <c r="M442">
        <f t="shared" si="41"/>
        <v>83.26179627507635</v>
      </c>
    </row>
    <row r="443" spans="1:13" x14ac:dyDescent="0.35">
      <c r="A443" s="3"/>
      <c r="B443" s="2">
        <v>0.38562500000000005</v>
      </c>
      <c r="C443">
        <v>52.7</v>
      </c>
      <c r="D443">
        <v>22</v>
      </c>
      <c r="E443">
        <f t="shared" si="38"/>
        <v>0.30703101013202333</v>
      </c>
      <c r="G443" t="s">
        <v>443</v>
      </c>
      <c r="H443">
        <v>422</v>
      </c>
      <c r="I443">
        <f t="shared" si="39"/>
        <v>0.42199999999999999</v>
      </c>
      <c r="J443">
        <f t="shared" si="36"/>
        <v>4.8951999999999997E-3</v>
      </c>
      <c r="K443">
        <f t="shared" si="37"/>
        <v>1.2024563989191844E+18</v>
      </c>
      <c r="L443">
        <f t="shared" si="40"/>
        <v>-29.356521045820799</v>
      </c>
      <c r="M443">
        <f t="shared" si="41"/>
        <v>83.26179627507635</v>
      </c>
    </row>
    <row r="444" spans="1:13" x14ac:dyDescent="0.35">
      <c r="A444" s="3"/>
      <c r="B444" s="2">
        <v>0.38563657407407409</v>
      </c>
      <c r="C444">
        <v>52.7</v>
      </c>
      <c r="D444">
        <v>22</v>
      </c>
      <c r="E444">
        <f t="shared" si="38"/>
        <v>0.30703101013202333</v>
      </c>
      <c r="G444" t="s">
        <v>444</v>
      </c>
      <c r="H444">
        <v>422</v>
      </c>
      <c r="I444">
        <f t="shared" si="39"/>
        <v>0.42199999999999999</v>
      </c>
      <c r="J444">
        <f t="shared" si="36"/>
        <v>4.8951999999999997E-3</v>
      </c>
      <c r="K444">
        <f t="shared" si="37"/>
        <v>1.2024563989191844E+18</v>
      </c>
      <c r="L444">
        <f t="shared" si="40"/>
        <v>-29.356521045820799</v>
      </c>
      <c r="M444">
        <f t="shared" si="41"/>
        <v>83.26179627507635</v>
      </c>
    </row>
    <row r="445" spans="1:13" x14ac:dyDescent="0.35">
      <c r="A445" s="3"/>
      <c r="B445" s="2">
        <v>0.38564814814814818</v>
      </c>
      <c r="C445">
        <v>52.7</v>
      </c>
      <c r="D445">
        <v>22</v>
      </c>
      <c r="E445">
        <f t="shared" si="38"/>
        <v>0.30703101013202333</v>
      </c>
      <c r="G445" t="s">
        <v>445</v>
      </c>
      <c r="H445">
        <v>422</v>
      </c>
      <c r="I445">
        <f t="shared" si="39"/>
        <v>0.42199999999999999</v>
      </c>
      <c r="J445">
        <f t="shared" si="36"/>
        <v>4.8951999999999997E-3</v>
      </c>
      <c r="K445">
        <f t="shared" si="37"/>
        <v>1.2024563989191844E+18</v>
      </c>
      <c r="L445">
        <f t="shared" si="40"/>
        <v>-29.356521045820799</v>
      </c>
      <c r="M445">
        <f t="shared" si="41"/>
        <v>83.26179627507635</v>
      </c>
    </row>
    <row r="446" spans="1:13" x14ac:dyDescent="0.35">
      <c r="A446" s="3"/>
      <c r="B446" s="2">
        <v>0.38565972222222222</v>
      </c>
      <c r="C446">
        <v>52.7</v>
      </c>
      <c r="D446">
        <v>22</v>
      </c>
      <c r="E446">
        <f t="shared" si="38"/>
        <v>0.30703101013202333</v>
      </c>
      <c r="G446" t="s">
        <v>446</v>
      </c>
      <c r="H446">
        <v>421</v>
      </c>
      <c r="I446">
        <f t="shared" si="39"/>
        <v>0.42099999999999999</v>
      </c>
      <c r="J446">
        <f t="shared" si="36"/>
        <v>4.8835999999999992E-3</v>
      </c>
      <c r="K446">
        <f t="shared" si="37"/>
        <v>1.1996069761729303E+18</v>
      </c>
      <c r="L446">
        <f t="shared" si="40"/>
        <v>-29.361266006528059</v>
      </c>
      <c r="M446">
        <f t="shared" si="41"/>
        <v>83.257051314369093</v>
      </c>
    </row>
    <row r="447" spans="1:13" x14ac:dyDescent="0.35">
      <c r="A447" s="3"/>
      <c r="B447" s="2">
        <v>0.38567129629629626</v>
      </c>
      <c r="C447">
        <v>52.6</v>
      </c>
      <c r="D447">
        <v>22</v>
      </c>
      <c r="E447">
        <f t="shared" si="38"/>
        <v>0.30712530712530711</v>
      </c>
      <c r="G447" t="s">
        <v>447</v>
      </c>
      <c r="H447">
        <v>420</v>
      </c>
      <c r="I447">
        <f t="shared" si="39"/>
        <v>0.42</v>
      </c>
      <c r="J447">
        <f t="shared" si="36"/>
        <v>4.8719999999999996E-3</v>
      </c>
      <c r="K447">
        <f t="shared" si="37"/>
        <v>1.1967575534266762E+18</v>
      </c>
      <c r="L447">
        <f t="shared" si="40"/>
        <v>-29.366022251337995</v>
      </c>
      <c r="M447">
        <f t="shared" si="41"/>
        <v>83.252295069559153</v>
      </c>
    </row>
    <row r="448" spans="1:13" x14ac:dyDescent="0.35">
      <c r="A448" s="3"/>
      <c r="B448" s="2">
        <v>0.38568287037037036</v>
      </c>
      <c r="C448">
        <v>52.6</v>
      </c>
      <c r="D448">
        <v>22.1</v>
      </c>
      <c r="E448">
        <f t="shared" si="38"/>
        <v>0.30712530712530711</v>
      </c>
      <c r="G448" t="s">
        <v>448</v>
      </c>
      <c r="H448">
        <v>420</v>
      </c>
      <c r="I448">
        <f t="shared" si="39"/>
        <v>0.42</v>
      </c>
      <c r="J448">
        <f t="shared" si="36"/>
        <v>4.8719999999999996E-3</v>
      </c>
      <c r="K448">
        <f t="shared" si="37"/>
        <v>1.1963520103723128E+18</v>
      </c>
      <c r="L448">
        <f t="shared" si="40"/>
        <v>-29.366022251337995</v>
      </c>
      <c r="M448">
        <f t="shared" si="41"/>
        <v>83.251617218341011</v>
      </c>
    </row>
    <row r="449" spans="1:13" x14ac:dyDescent="0.35">
      <c r="A449" s="3"/>
      <c r="B449" s="2">
        <v>0.3856944444444444</v>
      </c>
      <c r="C449">
        <v>52.6</v>
      </c>
      <c r="D449">
        <v>22.1</v>
      </c>
      <c r="E449">
        <f t="shared" si="38"/>
        <v>0.30712530712530711</v>
      </c>
      <c r="G449" t="s">
        <v>449</v>
      </c>
      <c r="H449">
        <v>420</v>
      </c>
      <c r="I449">
        <f t="shared" si="39"/>
        <v>0.42</v>
      </c>
      <c r="J449">
        <f t="shared" si="36"/>
        <v>4.8719999999999996E-3</v>
      </c>
      <c r="K449">
        <f t="shared" si="37"/>
        <v>1.1963520103723128E+18</v>
      </c>
      <c r="L449">
        <f t="shared" si="40"/>
        <v>-29.366022251337995</v>
      </c>
      <c r="M449">
        <f t="shared" si="41"/>
        <v>83.251617218341011</v>
      </c>
    </row>
    <row r="450" spans="1:13" x14ac:dyDescent="0.35">
      <c r="A450" s="3"/>
      <c r="B450" s="2">
        <v>0.38570601851851855</v>
      </c>
      <c r="C450">
        <v>52.5</v>
      </c>
      <c r="D450">
        <v>22.1</v>
      </c>
      <c r="E450">
        <f t="shared" si="38"/>
        <v>0.30721966205837176</v>
      </c>
      <c r="G450" t="s">
        <v>450</v>
      </c>
      <c r="H450">
        <v>419</v>
      </c>
      <c r="I450">
        <f t="shared" si="39"/>
        <v>0.41899999999999998</v>
      </c>
      <c r="J450">
        <f t="shared" ref="J450:J513" si="42">$Q$4*I450*10^(-6)</f>
        <v>4.8603999999999991E-3</v>
      </c>
      <c r="K450">
        <f t="shared" ref="K450:K513" si="43">J450/($Q$7*(D450+273))</f>
        <v>1.1935035532047596E+18</v>
      </c>
      <c r="L450">
        <f t="shared" si="40"/>
        <v>-29.370789834048548</v>
      </c>
      <c r="M450">
        <f t="shared" si="41"/>
        <v>83.246849635630454</v>
      </c>
    </row>
    <row r="451" spans="1:13" x14ac:dyDescent="0.35">
      <c r="A451" s="3"/>
      <c r="B451" s="2">
        <v>0.38571759259259258</v>
      </c>
      <c r="C451">
        <v>52.5</v>
      </c>
      <c r="D451">
        <v>22</v>
      </c>
      <c r="E451">
        <f t="shared" ref="E451:E481" si="44">100/(C451+273)</f>
        <v>0.30721966205837176</v>
      </c>
      <c r="G451" t="s">
        <v>451</v>
      </c>
      <c r="H451">
        <v>419</v>
      </c>
      <c r="I451">
        <f t="shared" ref="I451:I480" si="45">H451/1000</f>
        <v>0.41899999999999998</v>
      </c>
      <c r="J451">
        <f t="shared" si="42"/>
        <v>4.8603999999999991E-3</v>
      </c>
      <c r="K451">
        <f t="shared" si="43"/>
        <v>1.1939081306804221E+18</v>
      </c>
      <c r="L451">
        <f t="shared" ref="L451:L480" si="46">2*LN(I451*10^(-6))</f>
        <v>-29.370789834048548</v>
      </c>
      <c r="M451">
        <f t="shared" ref="M451:M480" si="47">2*LN(K451)</f>
        <v>83.247527486848597</v>
      </c>
    </row>
    <row r="452" spans="1:13" x14ac:dyDescent="0.35">
      <c r="A452" s="3"/>
      <c r="B452" s="2">
        <v>0.38572916666666668</v>
      </c>
      <c r="C452">
        <v>52.5</v>
      </c>
      <c r="D452">
        <v>22</v>
      </c>
      <c r="E452">
        <f t="shared" si="44"/>
        <v>0.30721966205837176</v>
      </c>
      <c r="G452" t="s">
        <v>452</v>
      </c>
      <c r="H452">
        <v>418</v>
      </c>
      <c r="I452">
        <f t="shared" si="45"/>
        <v>0.41799999999999998</v>
      </c>
      <c r="J452">
        <f t="shared" si="42"/>
        <v>4.8488000000000003E-3</v>
      </c>
      <c r="K452">
        <f t="shared" si="43"/>
        <v>1.1910587079341686E+18</v>
      </c>
      <c r="L452">
        <f t="shared" si="46"/>
        <v>-29.375568808843308</v>
      </c>
      <c r="M452">
        <f t="shared" si="47"/>
        <v>83.242748512053836</v>
      </c>
    </row>
    <row r="453" spans="1:13" x14ac:dyDescent="0.35">
      <c r="A453" s="3"/>
      <c r="B453" s="2">
        <v>0.38574074074074072</v>
      </c>
      <c r="C453">
        <v>52.5</v>
      </c>
      <c r="D453">
        <v>22</v>
      </c>
      <c r="E453">
        <f t="shared" si="44"/>
        <v>0.30721966205837176</v>
      </c>
      <c r="G453" t="s">
        <v>453</v>
      </c>
      <c r="H453">
        <v>418</v>
      </c>
      <c r="I453">
        <f t="shared" si="45"/>
        <v>0.41799999999999998</v>
      </c>
      <c r="J453">
        <f t="shared" si="42"/>
        <v>4.8488000000000003E-3</v>
      </c>
      <c r="K453">
        <f t="shared" si="43"/>
        <v>1.1910587079341686E+18</v>
      </c>
      <c r="L453">
        <f t="shared" si="46"/>
        <v>-29.375568808843308</v>
      </c>
      <c r="M453">
        <f t="shared" si="47"/>
        <v>83.242748512053836</v>
      </c>
    </row>
    <row r="454" spans="1:13" x14ac:dyDescent="0.35">
      <c r="A454" s="3"/>
      <c r="B454" s="2">
        <v>0.38575231481481481</v>
      </c>
      <c r="C454">
        <v>52.5</v>
      </c>
      <c r="D454">
        <v>22.1</v>
      </c>
      <c r="E454">
        <f t="shared" si="44"/>
        <v>0.30721966205837176</v>
      </c>
      <c r="G454" t="s">
        <v>454</v>
      </c>
      <c r="H454">
        <v>418</v>
      </c>
      <c r="I454">
        <f t="shared" si="45"/>
        <v>0.41799999999999998</v>
      </c>
      <c r="J454">
        <f t="shared" si="42"/>
        <v>4.8488000000000003E-3</v>
      </c>
      <c r="K454">
        <f t="shared" si="43"/>
        <v>1.1906550960372068E+18</v>
      </c>
      <c r="L454">
        <f t="shared" si="46"/>
        <v>-29.375568808843308</v>
      </c>
      <c r="M454">
        <f t="shared" si="47"/>
        <v>83.242070660835694</v>
      </c>
    </row>
    <row r="455" spans="1:13" x14ac:dyDescent="0.35">
      <c r="A455" s="3"/>
      <c r="B455" s="2">
        <v>0.38576388888888885</v>
      </c>
      <c r="C455">
        <v>52.5</v>
      </c>
      <c r="D455">
        <v>22.1</v>
      </c>
      <c r="E455">
        <f t="shared" si="44"/>
        <v>0.30721966205837176</v>
      </c>
      <c r="G455" t="s">
        <v>455</v>
      </c>
      <c r="H455">
        <v>417</v>
      </c>
      <c r="I455">
        <f t="shared" si="45"/>
        <v>0.41699999999999998</v>
      </c>
      <c r="J455">
        <f t="shared" si="42"/>
        <v>4.8371999999999998E-3</v>
      </c>
      <c r="K455">
        <f t="shared" si="43"/>
        <v>1.1878066388696535E+18</v>
      </c>
      <c r="L455">
        <f t="shared" si="46"/>
        <v>-29.38035923029522</v>
      </c>
      <c r="M455">
        <f t="shared" si="47"/>
        <v>83.237280239383779</v>
      </c>
    </row>
    <row r="456" spans="1:13" x14ac:dyDescent="0.35">
      <c r="A456" s="3"/>
      <c r="B456" s="2">
        <v>0.385775462962963</v>
      </c>
      <c r="C456">
        <v>52.5</v>
      </c>
      <c r="D456">
        <v>22.1</v>
      </c>
      <c r="E456">
        <f t="shared" si="44"/>
        <v>0.30721966205837176</v>
      </c>
      <c r="G456" t="s">
        <v>456</v>
      </c>
      <c r="H456">
        <v>417</v>
      </c>
      <c r="I456">
        <f t="shared" si="45"/>
        <v>0.41699999999999998</v>
      </c>
      <c r="J456">
        <f t="shared" si="42"/>
        <v>4.8371999999999998E-3</v>
      </c>
      <c r="K456">
        <f t="shared" si="43"/>
        <v>1.1878066388696535E+18</v>
      </c>
      <c r="L456">
        <f t="shared" si="46"/>
        <v>-29.38035923029522</v>
      </c>
      <c r="M456">
        <f t="shared" si="47"/>
        <v>83.237280239383779</v>
      </c>
    </row>
    <row r="457" spans="1:13" x14ac:dyDescent="0.35">
      <c r="A457" s="3"/>
      <c r="B457" s="2">
        <v>0.38578703703703704</v>
      </c>
      <c r="C457">
        <v>52.4</v>
      </c>
      <c r="D457">
        <v>22.1</v>
      </c>
      <c r="E457">
        <f t="shared" si="44"/>
        <v>0.30731407498463431</v>
      </c>
      <c r="G457" t="s">
        <v>457</v>
      </c>
      <c r="H457">
        <v>417</v>
      </c>
      <c r="I457">
        <f t="shared" si="45"/>
        <v>0.41699999999999998</v>
      </c>
      <c r="J457">
        <f t="shared" si="42"/>
        <v>4.8371999999999998E-3</v>
      </c>
      <c r="K457">
        <f t="shared" si="43"/>
        <v>1.1878066388696535E+18</v>
      </c>
      <c r="L457">
        <f t="shared" si="46"/>
        <v>-29.38035923029522</v>
      </c>
      <c r="M457">
        <f t="shared" si="47"/>
        <v>83.237280239383779</v>
      </c>
    </row>
    <row r="458" spans="1:13" x14ac:dyDescent="0.35">
      <c r="A458" s="3"/>
      <c r="B458" s="2">
        <v>0.38579861111111113</v>
      </c>
      <c r="C458">
        <v>52.4</v>
      </c>
      <c r="D458">
        <v>22</v>
      </c>
      <c r="E458">
        <f t="shared" si="44"/>
        <v>0.30731407498463431</v>
      </c>
      <c r="G458" t="s">
        <v>458</v>
      </c>
      <c r="H458">
        <v>416</v>
      </c>
      <c r="I458">
        <f t="shared" si="45"/>
        <v>0.41599999999999998</v>
      </c>
      <c r="J458">
        <f t="shared" si="42"/>
        <v>4.8255999999999993E-3</v>
      </c>
      <c r="K458">
        <f t="shared" si="43"/>
        <v>1.1853598624416602E+18</v>
      </c>
      <c r="L458">
        <f t="shared" si="46"/>
        <v>-29.385161153370294</v>
      </c>
      <c r="M458">
        <f t="shared" si="47"/>
        <v>83.233156167526857</v>
      </c>
    </row>
    <row r="459" spans="1:13" x14ac:dyDescent="0.35">
      <c r="A459" s="3"/>
      <c r="B459" s="2">
        <v>0.38581018518518517</v>
      </c>
      <c r="C459">
        <v>52.4</v>
      </c>
      <c r="D459">
        <v>22</v>
      </c>
      <c r="E459">
        <f t="shared" si="44"/>
        <v>0.30731407498463431</v>
      </c>
      <c r="G459" t="s">
        <v>459</v>
      </c>
      <c r="H459">
        <v>416</v>
      </c>
      <c r="I459">
        <f t="shared" si="45"/>
        <v>0.41599999999999998</v>
      </c>
      <c r="J459">
        <f t="shared" si="42"/>
        <v>4.8255999999999993E-3</v>
      </c>
      <c r="K459">
        <f t="shared" si="43"/>
        <v>1.1853598624416602E+18</v>
      </c>
      <c r="L459">
        <f t="shared" si="46"/>
        <v>-29.385161153370294</v>
      </c>
      <c r="M459">
        <f t="shared" si="47"/>
        <v>83.233156167526857</v>
      </c>
    </row>
    <row r="460" spans="1:13" x14ac:dyDescent="0.35">
      <c r="A460" s="3"/>
      <c r="B460" s="2">
        <v>0.38582175925925927</v>
      </c>
      <c r="C460">
        <v>52.4</v>
      </c>
      <c r="D460">
        <v>22</v>
      </c>
      <c r="E460">
        <f t="shared" si="44"/>
        <v>0.30731407498463431</v>
      </c>
      <c r="G460" t="s">
        <v>460</v>
      </c>
      <c r="H460">
        <v>415</v>
      </c>
      <c r="I460">
        <f t="shared" si="45"/>
        <v>0.41499999999999998</v>
      </c>
      <c r="J460">
        <f t="shared" si="42"/>
        <v>4.8139999999999997E-3</v>
      </c>
      <c r="K460">
        <f t="shared" si="43"/>
        <v>1.1825104396954063E+18</v>
      </c>
      <c r="L460">
        <f t="shared" si="46"/>
        <v>-29.389974633431425</v>
      </c>
      <c r="M460">
        <f t="shared" si="47"/>
        <v>83.228342687465727</v>
      </c>
    </row>
    <row r="461" spans="1:13" x14ac:dyDescent="0.35">
      <c r="A461" s="3"/>
      <c r="B461" s="2">
        <v>0.38583333333333331</v>
      </c>
      <c r="C461">
        <v>52.4</v>
      </c>
      <c r="D461">
        <v>22</v>
      </c>
      <c r="E461">
        <f t="shared" si="44"/>
        <v>0.30731407498463431</v>
      </c>
      <c r="G461" t="s">
        <v>461</v>
      </c>
      <c r="H461">
        <v>415</v>
      </c>
      <c r="I461">
        <f t="shared" si="45"/>
        <v>0.41499999999999998</v>
      </c>
      <c r="J461">
        <f t="shared" si="42"/>
        <v>4.8139999999999997E-3</v>
      </c>
      <c r="K461">
        <f t="shared" si="43"/>
        <v>1.1825104396954063E+18</v>
      </c>
      <c r="L461">
        <f t="shared" si="46"/>
        <v>-29.389974633431425</v>
      </c>
      <c r="M461">
        <f t="shared" si="47"/>
        <v>83.228342687465727</v>
      </c>
    </row>
    <row r="462" spans="1:13" x14ac:dyDescent="0.35">
      <c r="A462" s="3"/>
      <c r="B462" s="2">
        <v>0.38584490740740746</v>
      </c>
      <c r="C462">
        <v>52.4</v>
      </c>
      <c r="D462">
        <v>22</v>
      </c>
      <c r="E462">
        <f t="shared" si="44"/>
        <v>0.30731407498463431</v>
      </c>
      <c r="G462" t="s">
        <v>462</v>
      </c>
      <c r="H462">
        <v>415</v>
      </c>
      <c r="I462">
        <f t="shared" si="45"/>
        <v>0.41499999999999998</v>
      </c>
      <c r="J462">
        <f t="shared" si="42"/>
        <v>4.8139999999999997E-3</v>
      </c>
      <c r="K462">
        <f t="shared" si="43"/>
        <v>1.1825104396954063E+18</v>
      </c>
      <c r="L462">
        <f t="shared" si="46"/>
        <v>-29.389974633431425</v>
      </c>
      <c r="M462">
        <f t="shared" si="47"/>
        <v>83.228342687465727</v>
      </c>
    </row>
    <row r="463" spans="1:13" x14ac:dyDescent="0.35">
      <c r="A463" s="3"/>
      <c r="B463" s="2">
        <v>0.38585648148148149</v>
      </c>
      <c r="C463">
        <v>52.3</v>
      </c>
      <c r="D463">
        <v>22</v>
      </c>
      <c r="E463">
        <f t="shared" si="44"/>
        <v>0.30740854595757761</v>
      </c>
      <c r="G463" t="s">
        <v>463</v>
      </c>
      <c r="H463">
        <v>415</v>
      </c>
      <c r="I463">
        <f t="shared" si="45"/>
        <v>0.41499999999999998</v>
      </c>
      <c r="J463">
        <f t="shared" si="42"/>
        <v>4.8139999999999997E-3</v>
      </c>
      <c r="K463">
        <f t="shared" si="43"/>
        <v>1.1825104396954063E+18</v>
      </c>
      <c r="L463">
        <f t="shared" si="46"/>
        <v>-29.389974633431425</v>
      </c>
      <c r="M463">
        <f t="shared" si="47"/>
        <v>83.228342687465727</v>
      </c>
    </row>
    <row r="464" spans="1:13" x14ac:dyDescent="0.35">
      <c r="A464" s="3"/>
      <c r="B464" s="2">
        <v>0.38586805555555559</v>
      </c>
      <c r="C464">
        <v>52.3</v>
      </c>
      <c r="D464">
        <v>22</v>
      </c>
      <c r="E464">
        <f t="shared" si="44"/>
        <v>0.30740854595757761</v>
      </c>
      <c r="G464" t="s">
        <v>464</v>
      </c>
      <c r="H464">
        <v>414</v>
      </c>
      <c r="I464">
        <f t="shared" si="45"/>
        <v>0.41399999999999998</v>
      </c>
      <c r="J464">
        <f t="shared" si="42"/>
        <v>4.8023999999999992E-3</v>
      </c>
      <c r="K464">
        <f t="shared" si="43"/>
        <v>1.1796610169491523E+18</v>
      </c>
      <c r="L464">
        <f t="shared" si="46"/>
        <v>-29.394799726242194</v>
      </c>
      <c r="M464">
        <f t="shared" si="47"/>
        <v>83.22351759465495</v>
      </c>
    </row>
    <row r="465" spans="1:13" x14ac:dyDescent="0.35">
      <c r="A465" s="3"/>
      <c r="B465" s="2">
        <v>0.38587962962962963</v>
      </c>
      <c r="C465">
        <v>52.3</v>
      </c>
      <c r="D465">
        <v>22</v>
      </c>
      <c r="E465">
        <f t="shared" si="44"/>
        <v>0.30740854595757761</v>
      </c>
      <c r="G465" t="s">
        <v>465</v>
      </c>
      <c r="H465">
        <v>414</v>
      </c>
      <c r="I465">
        <f t="shared" si="45"/>
        <v>0.41399999999999998</v>
      </c>
      <c r="J465">
        <f t="shared" si="42"/>
        <v>4.8023999999999992E-3</v>
      </c>
      <c r="K465">
        <f t="shared" si="43"/>
        <v>1.1796610169491523E+18</v>
      </c>
      <c r="L465">
        <f t="shared" si="46"/>
        <v>-29.394799726242194</v>
      </c>
      <c r="M465">
        <f t="shared" si="47"/>
        <v>83.22351759465495</v>
      </c>
    </row>
    <row r="466" spans="1:13" x14ac:dyDescent="0.35">
      <c r="A466" s="3"/>
      <c r="B466" s="2">
        <v>0.38589120370370367</v>
      </c>
      <c r="C466">
        <v>52.3</v>
      </c>
      <c r="D466">
        <v>22</v>
      </c>
      <c r="E466">
        <f t="shared" si="44"/>
        <v>0.30740854595757761</v>
      </c>
      <c r="G466" t="s">
        <v>466</v>
      </c>
      <c r="H466">
        <v>414</v>
      </c>
      <c r="I466">
        <f t="shared" si="45"/>
        <v>0.41399999999999998</v>
      </c>
      <c r="J466">
        <f t="shared" si="42"/>
        <v>4.8023999999999992E-3</v>
      </c>
      <c r="K466">
        <f t="shared" si="43"/>
        <v>1.1796610169491523E+18</v>
      </c>
      <c r="L466">
        <f t="shared" si="46"/>
        <v>-29.394799726242194</v>
      </c>
      <c r="M466">
        <f t="shared" si="47"/>
        <v>83.22351759465495</v>
      </c>
    </row>
    <row r="467" spans="1:13" x14ac:dyDescent="0.35">
      <c r="A467" s="3"/>
      <c r="B467" s="2">
        <v>0.38590277777777776</v>
      </c>
      <c r="C467">
        <v>52.3</v>
      </c>
      <c r="D467">
        <v>22</v>
      </c>
      <c r="E467">
        <f t="shared" si="44"/>
        <v>0.30740854595757761</v>
      </c>
      <c r="G467" t="s">
        <v>467</v>
      </c>
      <c r="H467">
        <v>414</v>
      </c>
      <c r="I467">
        <f t="shared" si="45"/>
        <v>0.41399999999999998</v>
      </c>
      <c r="J467">
        <f t="shared" si="42"/>
        <v>4.8023999999999992E-3</v>
      </c>
      <c r="K467">
        <f t="shared" si="43"/>
        <v>1.1796610169491523E+18</v>
      </c>
      <c r="L467">
        <f t="shared" si="46"/>
        <v>-29.394799726242194</v>
      </c>
      <c r="M467">
        <f t="shared" si="47"/>
        <v>83.22351759465495</v>
      </c>
    </row>
    <row r="468" spans="1:13" x14ac:dyDescent="0.35">
      <c r="A468" s="3"/>
      <c r="B468" s="2">
        <v>0.3859143518518518</v>
      </c>
      <c r="C468">
        <v>52.3</v>
      </c>
      <c r="D468">
        <v>22</v>
      </c>
      <c r="E468">
        <f t="shared" si="44"/>
        <v>0.30740854595757761</v>
      </c>
      <c r="G468" t="s">
        <v>468</v>
      </c>
      <c r="H468">
        <v>413</v>
      </c>
      <c r="I468">
        <f t="shared" si="45"/>
        <v>0.41299999999999998</v>
      </c>
      <c r="J468">
        <f t="shared" si="42"/>
        <v>4.7907999999999996E-3</v>
      </c>
      <c r="K468">
        <f t="shared" si="43"/>
        <v>1.1768115942028984E+18</v>
      </c>
      <c r="L468">
        <f t="shared" si="46"/>
        <v>-29.399636487970756</v>
      </c>
      <c r="M468">
        <f t="shared" si="47"/>
        <v>83.218680832926395</v>
      </c>
    </row>
    <row r="469" spans="1:13" x14ac:dyDescent="0.35">
      <c r="A469" s="3"/>
      <c r="B469" s="2">
        <v>0.38592592592592595</v>
      </c>
      <c r="C469">
        <v>52.3</v>
      </c>
      <c r="D469">
        <v>22</v>
      </c>
      <c r="E469">
        <f t="shared" si="44"/>
        <v>0.30740854595757761</v>
      </c>
      <c r="G469" t="s">
        <v>469</v>
      </c>
      <c r="H469">
        <v>413</v>
      </c>
      <c r="I469">
        <f t="shared" si="45"/>
        <v>0.41299999999999998</v>
      </c>
      <c r="J469">
        <f t="shared" si="42"/>
        <v>4.7907999999999996E-3</v>
      </c>
      <c r="K469">
        <f t="shared" si="43"/>
        <v>1.1768115942028984E+18</v>
      </c>
      <c r="L469">
        <f t="shared" si="46"/>
        <v>-29.399636487970756</v>
      </c>
      <c r="M469">
        <f t="shared" si="47"/>
        <v>83.218680832926395</v>
      </c>
    </row>
    <row r="470" spans="1:13" x14ac:dyDescent="0.35">
      <c r="A470" s="3"/>
      <c r="B470" s="2">
        <v>0.38593749999999999</v>
      </c>
      <c r="C470">
        <v>52.2</v>
      </c>
      <c r="D470">
        <v>22</v>
      </c>
      <c r="E470">
        <f t="shared" si="44"/>
        <v>0.30750307503075031</v>
      </c>
      <c r="G470" t="s">
        <v>470</v>
      </c>
      <c r="H470">
        <v>412</v>
      </c>
      <c r="I470">
        <f t="shared" si="45"/>
        <v>0.41199999999999998</v>
      </c>
      <c r="J470">
        <f t="shared" si="42"/>
        <v>4.7791999999999999E-3</v>
      </c>
      <c r="K470">
        <f t="shared" si="43"/>
        <v>1.1739621714566444E+18</v>
      </c>
      <c r="L470">
        <f t="shared" si="46"/>
        <v>-29.404484975193771</v>
      </c>
      <c r="M470">
        <f t="shared" si="47"/>
        <v>83.213832345703381</v>
      </c>
    </row>
    <row r="471" spans="1:13" x14ac:dyDescent="0.35">
      <c r="A471" s="3"/>
      <c r="B471" s="2">
        <v>0.38594907407407408</v>
      </c>
      <c r="C471">
        <v>52.2</v>
      </c>
      <c r="D471">
        <v>22</v>
      </c>
      <c r="E471">
        <f t="shared" si="44"/>
        <v>0.30750307503075031</v>
      </c>
      <c r="G471" t="s">
        <v>471</v>
      </c>
      <c r="H471">
        <v>412</v>
      </c>
      <c r="I471">
        <f t="shared" si="45"/>
        <v>0.41199999999999998</v>
      </c>
      <c r="J471">
        <f t="shared" si="42"/>
        <v>4.7791999999999999E-3</v>
      </c>
      <c r="K471">
        <f t="shared" si="43"/>
        <v>1.1739621714566444E+18</v>
      </c>
      <c r="L471">
        <f t="shared" si="46"/>
        <v>-29.404484975193771</v>
      </c>
      <c r="M471">
        <f t="shared" si="47"/>
        <v>83.213832345703381</v>
      </c>
    </row>
    <row r="472" spans="1:13" x14ac:dyDescent="0.35">
      <c r="A472" s="3"/>
      <c r="B472" s="2">
        <v>0.38596064814814812</v>
      </c>
      <c r="C472">
        <v>52.2</v>
      </c>
      <c r="D472">
        <v>22</v>
      </c>
      <c r="E472">
        <f t="shared" si="44"/>
        <v>0.30750307503075031</v>
      </c>
      <c r="G472" t="s">
        <v>472</v>
      </c>
      <c r="H472">
        <v>412</v>
      </c>
      <c r="I472">
        <f t="shared" si="45"/>
        <v>0.41199999999999998</v>
      </c>
      <c r="J472">
        <f t="shared" si="42"/>
        <v>4.7791999999999999E-3</v>
      </c>
      <c r="K472">
        <f t="shared" si="43"/>
        <v>1.1739621714566444E+18</v>
      </c>
      <c r="L472">
        <f t="shared" si="46"/>
        <v>-29.404484975193771</v>
      </c>
      <c r="M472">
        <f t="shared" si="47"/>
        <v>83.213832345703381</v>
      </c>
    </row>
    <row r="473" spans="1:13" x14ac:dyDescent="0.35">
      <c r="A473" s="3"/>
      <c r="B473" s="2">
        <v>0.38597222222222222</v>
      </c>
      <c r="C473">
        <v>52.1</v>
      </c>
      <c r="D473">
        <v>22</v>
      </c>
      <c r="E473">
        <f t="shared" si="44"/>
        <v>0.3075976622577668</v>
      </c>
      <c r="G473" t="s">
        <v>473</v>
      </c>
      <c r="H473">
        <v>411</v>
      </c>
      <c r="I473">
        <f t="shared" si="45"/>
        <v>0.41099999999999998</v>
      </c>
      <c r="J473">
        <f t="shared" si="42"/>
        <v>4.7675999999999994E-3</v>
      </c>
      <c r="K473">
        <f t="shared" si="43"/>
        <v>1.1711127487103903E+18</v>
      </c>
      <c r="L473">
        <f t="shared" si="46"/>
        <v>-29.409345244900354</v>
      </c>
      <c r="M473">
        <f t="shared" si="47"/>
        <v>83.208972075996797</v>
      </c>
    </row>
    <row r="474" spans="1:13" x14ac:dyDescent="0.35">
      <c r="A474" s="3"/>
      <c r="B474" s="2">
        <v>0.38598379629629626</v>
      </c>
      <c r="C474">
        <v>52.1</v>
      </c>
      <c r="D474">
        <v>22</v>
      </c>
      <c r="E474">
        <f t="shared" si="44"/>
        <v>0.3075976622577668</v>
      </c>
      <c r="G474" t="s">
        <v>474</v>
      </c>
      <c r="H474">
        <v>411</v>
      </c>
      <c r="I474">
        <f t="shared" si="45"/>
        <v>0.41099999999999998</v>
      </c>
      <c r="J474">
        <f t="shared" si="42"/>
        <v>4.7675999999999994E-3</v>
      </c>
      <c r="K474">
        <f t="shared" si="43"/>
        <v>1.1711127487103903E+18</v>
      </c>
      <c r="L474">
        <f t="shared" si="46"/>
        <v>-29.409345244900354</v>
      </c>
      <c r="M474">
        <f t="shared" si="47"/>
        <v>83.208972075996797</v>
      </c>
    </row>
    <row r="475" spans="1:13" x14ac:dyDescent="0.35">
      <c r="A475" s="3"/>
      <c r="B475" s="2">
        <v>0.38599537037037041</v>
      </c>
      <c r="C475">
        <v>52.1</v>
      </c>
      <c r="D475">
        <v>22</v>
      </c>
      <c r="E475">
        <f t="shared" si="44"/>
        <v>0.3075976622577668</v>
      </c>
      <c r="G475" t="s">
        <v>475</v>
      </c>
      <c r="H475">
        <v>410</v>
      </c>
      <c r="I475">
        <f t="shared" si="45"/>
        <v>0.41</v>
      </c>
      <c r="J475">
        <f t="shared" si="42"/>
        <v>4.7559999999999998E-3</v>
      </c>
      <c r="K475">
        <f t="shared" si="43"/>
        <v>1.1682633259641364E+18</v>
      </c>
      <c r="L475">
        <f t="shared" si="46"/>
        <v>-29.414217354496117</v>
      </c>
      <c r="M475">
        <f t="shared" si="47"/>
        <v>83.204099966401031</v>
      </c>
    </row>
    <row r="476" spans="1:13" x14ac:dyDescent="0.35">
      <c r="A476" s="3"/>
      <c r="B476" s="2">
        <v>0.38600694444444444</v>
      </c>
      <c r="C476">
        <v>52</v>
      </c>
      <c r="D476">
        <v>22</v>
      </c>
      <c r="E476">
        <f t="shared" si="44"/>
        <v>0.30769230769230771</v>
      </c>
      <c r="G476" t="s">
        <v>476</v>
      </c>
      <c r="H476">
        <v>410</v>
      </c>
      <c r="I476">
        <f t="shared" si="45"/>
        <v>0.41</v>
      </c>
      <c r="J476">
        <f t="shared" si="42"/>
        <v>4.7559999999999998E-3</v>
      </c>
      <c r="K476">
        <f t="shared" si="43"/>
        <v>1.1682633259641364E+18</v>
      </c>
      <c r="L476">
        <f t="shared" si="46"/>
        <v>-29.414217354496117</v>
      </c>
      <c r="M476">
        <f t="shared" si="47"/>
        <v>83.204099966401031</v>
      </c>
    </row>
    <row r="477" spans="1:13" x14ac:dyDescent="0.35">
      <c r="A477" s="3"/>
      <c r="B477" s="2">
        <v>0.38601851851851854</v>
      </c>
      <c r="C477">
        <v>52</v>
      </c>
      <c r="D477">
        <v>22</v>
      </c>
      <c r="E477">
        <f t="shared" si="44"/>
        <v>0.30769230769230771</v>
      </c>
      <c r="G477" t="s">
        <v>477</v>
      </c>
      <c r="H477">
        <v>410</v>
      </c>
      <c r="I477">
        <f t="shared" si="45"/>
        <v>0.41</v>
      </c>
      <c r="J477">
        <f t="shared" si="42"/>
        <v>4.7559999999999998E-3</v>
      </c>
      <c r="K477">
        <f t="shared" si="43"/>
        <v>1.1682633259641364E+18</v>
      </c>
      <c r="L477">
        <f t="shared" si="46"/>
        <v>-29.414217354496117</v>
      </c>
      <c r="M477">
        <f t="shared" si="47"/>
        <v>83.204099966401031</v>
      </c>
    </row>
    <row r="478" spans="1:13" x14ac:dyDescent="0.35">
      <c r="A478" s="3"/>
      <c r="B478" s="2">
        <v>0.38603009259259258</v>
      </c>
      <c r="C478">
        <v>52</v>
      </c>
      <c r="D478">
        <v>22</v>
      </c>
      <c r="E478">
        <f t="shared" si="44"/>
        <v>0.30769230769230771</v>
      </c>
      <c r="G478" t="s">
        <v>478</v>
      </c>
      <c r="H478">
        <v>409</v>
      </c>
      <c r="I478">
        <f t="shared" si="45"/>
        <v>0.40899999999999997</v>
      </c>
      <c r="J478">
        <f t="shared" si="42"/>
        <v>4.7443999999999993E-3</v>
      </c>
      <c r="K478">
        <f t="shared" si="43"/>
        <v>1.1654139032178824E+18</v>
      </c>
      <c r="L478">
        <f t="shared" si="46"/>
        <v>-29.419101361807218</v>
      </c>
      <c r="M478">
        <f t="shared" si="47"/>
        <v>83.199215959089926</v>
      </c>
    </row>
    <row r="479" spans="1:13" x14ac:dyDescent="0.35">
      <c r="A479" s="3"/>
      <c r="B479" s="2">
        <v>0.38604166666666667</v>
      </c>
      <c r="C479">
        <v>51.9</v>
      </c>
      <c r="D479">
        <v>22</v>
      </c>
      <c r="E479">
        <f t="shared" si="44"/>
        <v>0.30778701138811942</v>
      </c>
      <c r="G479" t="s">
        <v>479</v>
      </c>
      <c r="H479">
        <v>409</v>
      </c>
      <c r="I479">
        <f t="shared" si="45"/>
        <v>0.40899999999999997</v>
      </c>
      <c r="J479">
        <f t="shared" si="42"/>
        <v>4.7443999999999993E-3</v>
      </c>
      <c r="K479">
        <f t="shared" si="43"/>
        <v>1.1654139032178824E+18</v>
      </c>
      <c r="L479">
        <f t="shared" si="46"/>
        <v>-29.419101361807218</v>
      </c>
      <c r="M479">
        <f t="shared" si="47"/>
        <v>83.199215959089926</v>
      </c>
    </row>
    <row r="480" spans="1:13" x14ac:dyDescent="0.35">
      <c r="A480" s="3"/>
      <c r="B480" s="2">
        <v>0.38605324074074071</v>
      </c>
      <c r="C480">
        <v>51.9</v>
      </c>
      <c r="D480">
        <v>22.1</v>
      </c>
      <c r="E480">
        <f t="shared" si="44"/>
        <v>0.30778701138811942</v>
      </c>
      <c r="G480" t="s">
        <v>480</v>
      </c>
      <c r="H480">
        <v>409</v>
      </c>
      <c r="I480">
        <f t="shared" si="45"/>
        <v>0.40899999999999997</v>
      </c>
      <c r="J480">
        <f t="shared" si="42"/>
        <v>4.7443999999999993E-3</v>
      </c>
      <c r="K480">
        <f t="shared" si="43"/>
        <v>1.1650189815292283E+18</v>
      </c>
      <c r="L480">
        <f t="shared" si="46"/>
        <v>-29.419101361807218</v>
      </c>
      <c r="M480">
        <f t="shared" si="47"/>
        <v>83.198538107871784</v>
      </c>
    </row>
    <row r="481" spans="2:5" x14ac:dyDescent="0.35">
      <c r="B481" s="2">
        <v>0.38606481481481486</v>
      </c>
      <c r="C481">
        <v>51.9</v>
      </c>
      <c r="D481">
        <v>22.1</v>
      </c>
      <c r="E481">
        <f t="shared" si="44"/>
        <v>0.30778701138811942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0"/>
  <sheetViews>
    <sheetView zoomScale="68" workbookViewId="0">
      <selection activeCell="H1" sqref="H1:H478"/>
    </sheetView>
  </sheetViews>
  <sheetFormatPr defaultRowHeight="14.5" x14ac:dyDescent="0.35"/>
  <sheetData>
    <row r="1" spans="1:8" x14ac:dyDescent="0.35">
      <c r="A1" s="3">
        <v>45058</v>
      </c>
      <c r="B1" s="2">
        <v>0.49782407407407409</v>
      </c>
      <c r="C1">
        <v>103.9</v>
      </c>
      <c r="D1">
        <v>23.6</v>
      </c>
      <c r="E1" t="s">
        <v>1</v>
      </c>
      <c r="F1" t="s">
        <v>1</v>
      </c>
      <c r="G1" t="s">
        <v>2</v>
      </c>
      <c r="H1">
        <v>1167</v>
      </c>
    </row>
    <row r="2" spans="1:8" x14ac:dyDescent="0.35">
      <c r="A2" s="3">
        <v>45058</v>
      </c>
      <c r="B2" s="2">
        <v>0.49783564814814812</v>
      </c>
      <c r="C2">
        <v>103.9</v>
      </c>
      <c r="D2">
        <v>23.5</v>
      </c>
      <c r="E2" t="s">
        <v>1</v>
      </c>
      <c r="F2" t="s">
        <v>1</v>
      </c>
      <c r="G2" t="s">
        <v>3</v>
      </c>
      <c r="H2">
        <v>1167</v>
      </c>
    </row>
    <row r="3" spans="1:8" x14ac:dyDescent="0.35">
      <c r="A3" s="3">
        <v>45058</v>
      </c>
      <c r="B3" s="2">
        <v>0.49784722222222227</v>
      </c>
      <c r="C3">
        <v>103.9</v>
      </c>
      <c r="D3">
        <v>23.5</v>
      </c>
      <c r="E3" t="s">
        <v>1</v>
      </c>
      <c r="F3" t="s">
        <v>1</v>
      </c>
      <c r="G3" t="s">
        <v>4</v>
      </c>
      <c r="H3">
        <v>1159</v>
      </c>
    </row>
    <row r="4" spans="1:8" x14ac:dyDescent="0.35">
      <c r="A4" s="3">
        <v>45058</v>
      </c>
      <c r="B4" s="2">
        <v>0.49785879629629631</v>
      </c>
      <c r="C4">
        <v>103.9</v>
      </c>
      <c r="D4">
        <v>23.5</v>
      </c>
      <c r="E4" t="s">
        <v>1</v>
      </c>
      <c r="F4" t="s">
        <v>1</v>
      </c>
      <c r="G4" t="s">
        <v>5</v>
      </c>
      <c r="H4">
        <v>1138</v>
      </c>
    </row>
    <row r="5" spans="1:8" x14ac:dyDescent="0.35">
      <c r="A5" s="3">
        <v>45058</v>
      </c>
      <c r="B5" s="2">
        <v>0.49787037037037035</v>
      </c>
      <c r="C5">
        <v>103.8</v>
      </c>
      <c r="D5">
        <v>23.5</v>
      </c>
      <c r="E5" t="s">
        <v>1</v>
      </c>
      <c r="F5" t="s">
        <v>1</v>
      </c>
      <c r="G5" t="s">
        <v>6</v>
      </c>
      <c r="H5">
        <v>1114</v>
      </c>
    </row>
    <row r="6" spans="1:8" x14ac:dyDescent="0.35">
      <c r="A6" s="3">
        <v>45058</v>
      </c>
      <c r="B6" s="2">
        <v>0.49788194444444445</v>
      </c>
      <c r="C6">
        <v>103.8</v>
      </c>
      <c r="D6">
        <v>23.5</v>
      </c>
      <c r="E6" t="s">
        <v>1</v>
      </c>
      <c r="F6" t="s">
        <v>1</v>
      </c>
      <c r="G6" t="s">
        <v>7</v>
      </c>
      <c r="H6">
        <v>1089</v>
      </c>
    </row>
    <row r="7" spans="1:8" x14ac:dyDescent="0.35">
      <c r="A7" s="3">
        <v>45058</v>
      </c>
      <c r="B7" s="2">
        <v>0.49789351851851849</v>
      </c>
      <c r="C7">
        <v>103.8</v>
      </c>
      <c r="D7">
        <v>23.5</v>
      </c>
      <c r="E7" t="s">
        <v>1</v>
      </c>
      <c r="F7" t="s">
        <v>1</v>
      </c>
      <c r="G7" t="s">
        <v>8</v>
      </c>
      <c r="H7">
        <v>1057</v>
      </c>
    </row>
    <row r="8" spans="1:8" x14ac:dyDescent="0.35">
      <c r="A8" s="3">
        <v>45058</v>
      </c>
      <c r="B8" s="2">
        <v>0.49790509259259258</v>
      </c>
      <c r="C8">
        <v>103.7</v>
      </c>
      <c r="D8">
        <v>23.5</v>
      </c>
      <c r="E8" t="s">
        <v>1</v>
      </c>
      <c r="F8" t="s">
        <v>1</v>
      </c>
      <c r="G8" t="s">
        <v>9</v>
      </c>
      <c r="H8">
        <v>1040</v>
      </c>
    </row>
    <row r="9" spans="1:8" x14ac:dyDescent="0.35">
      <c r="A9" s="3">
        <v>45058</v>
      </c>
      <c r="B9" s="2">
        <v>0.49791666666666662</v>
      </c>
      <c r="C9">
        <v>103.7</v>
      </c>
      <c r="D9">
        <v>23.5</v>
      </c>
      <c r="E9" t="s">
        <v>1</v>
      </c>
      <c r="F9" t="s">
        <v>1</v>
      </c>
      <c r="G9" t="s">
        <v>10</v>
      </c>
      <c r="H9">
        <v>1032</v>
      </c>
    </row>
    <row r="10" spans="1:8" x14ac:dyDescent="0.35">
      <c r="A10" s="3">
        <v>45058</v>
      </c>
      <c r="B10" s="2">
        <v>0.49792824074074077</v>
      </c>
      <c r="C10">
        <v>103.7</v>
      </c>
      <c r="D10">
        <v>23.5</v>
      </c>
      <c r="E10" t="s">
        <v>1</v>
      </c>
      <c r="F10" t="s">
        <v>1</v>
      </c>
      <c r="G10" t="s">
        <v>11</v>
      </c>
      <c r="H10">
        <v>1011</v>
      </c>
    </row>
    <row r="11" spans="1:8" x14ac:dyDescent="0.35">
      <c r="A11" s="3">
        <v>45058</v>
      </c>
      <c r="B11" s="2">
        <v>0.49793981481481481</v>
      </c>
      <c r="C11">
        <v>103.5</v>
      </c>
      <c r="D11">
        <v>23.5</v>
      </c>
      <c r="E11" t="s">
        <v>1</v>
      </c>
      <c r="F11" t="s">
        <v>1</v>
      </c>
      <c r="G11" t="s">
        <v>12</v>
      </c>
      <c r="H11">
        <v>995</v>
      </c>
    </row>
    <row r="12" spans="1:8" x14ac:dyDescent="0.35">
      <c r="A12" s="3">
        <v>45058</v>
      </c>
      <c r="B12" s="2">
        <v>0.4979513888888889</v>
      </c>
      <c r="C12">
        <v>103.5</v>
      </c>
      <c r="D12">
        <v>23.5</v>
      </c>
      <c r="E12" t="s">
        <v>1</v>
      </c>
      <c r="F12" t="s">
        <v>1</v>
      </c>
      <c r="G12" t="s">
        <v>13</v>
      </c>
      <c r="H12">
        <v>984</v>
      </c>
    </row>
    <row r="13" spans="1:8" x14ac:dyDescent="0.35">
      <c r="A13" s="3">
        <v>45058</v>
      </c>
      <c r="B13" s="2">
        <v>0.49796296296296294</v>
      </c>
      <c r="C13">
        <v>103.5</v>
      </c>
      <c r="D13">
        <v>23.5</v>
      </c>
      <c r="E13" t="s">
        <v>1</v>
      </c>
      <c r="F13" t="s">
        <v>1</v>
      </c>
      <c r="G13" t="s">
        <v>14</v>
      </c>
      <c r="H13">
        <v>970</v>
      </c>
    </row>
    <row r="14" spans="1:8" x14ac:dyDescent="0.35">
      <c r="A14" s="3">
        <v>45058</v>
      </c>
      <c r="B14" s="2">
        <v>0.49797453703703703</v>
      </c>
      <c r="C14">
        <v>103.3</v>
      </c>
      <c r="D14">
        <v>23.5</v>
      </c>
      <c r="E14" t="s">
        <v>1</v>
      </c>
      <c r="F14" t="s">
        <v>1</v>
      </c>
      <c r="G14" t="s">
        <v>15</v>
      </c>
      <c r="H14">
        <v>953</v>
      </c>
    </row>
    <row r="15" spans="1:8" x14ac:dyDescent="0.35">
      <c r="A15" s="3">
        <v>45058</v>
      </c>
      <c r="B15" s="2">
        <v>0.49798611111111107</v>
      </c>
      <c r="C15">
        <v>103.3</v>
      </c>
      <c r="D15">
        <v>23.5</v>
      </c>
      <c r="E15" t="s">
        <v>1</v>
      </c>
      <c r="F15" t="s">
        <v>1</v>
      </c>
      <c r="G15" t="s">
        <v>16</v>
      </c>
      <c r="H15">
        <v>935</v>
      </c>
    </row>
    <row r="16" spans="1:8" x14ac:dyDescent="0.35">
      <c r="A16" s="3">
        <v>45058</v>
      </c>
      <c r="B16" s="2">
        <v>0.49799768518518522</v>
      </c>
      <c r="C16">
        <v>103.3</v>
      </c>
      <c r="D16">
        <v>23.5</v>
      </c>
      <c r="E16" t="s">
        <v>1</v>
      </c>
      <c r="F16" t="s">
        <v>1</v>
      </c>
      <c r="G16" t="s">
        <v>17</v>
      </c>
      <c r="H16">
        <v>919</v>
      </c>
    </row>
    <row r="17" spans="1:8" x14ac:dyDescent="0.35">
      <c r="A17" s="3">
        <v>45058</v>
      </c>
      <c r="B17" s="2">
        <v>0.49800925925925926</v>
      </c>
      <c r="C17">
        <v>103</v>
      </c>
      <c r="D17">
        <v>23.5</v>
      </c>
      <c r="E17" t="s">
        <v>1</v>
      </c>
      <c r="F17" t="s">
        <v>1</v>
      </c>
      <c r="G17" t="s">
        <v>18</v>
      </c>
      <c r="H17">
        <v>901</v>
      </c>
    </row>
    <row r="18" spans="1:8" x14ac:dyDescent="0.35">
      <c r="A18" s="3">
        <v>45058</v>
      </c>
      <c r="B18" s="2">
        <v>0.49802083333333336</v>
      </c>
      <c r="C18">
        <v>103</v>
      </c>
      <c r="D18">
        <v>23.4</v>
      </c>
      <c r="E18" t="s">
        <v>1</v>
      </c>
      <c r="F18" t="s">
        <v>1</v>
      </c>
      <c r="G18" t="s">
        <v>19</v>
      </c>
      <c r="H18">
        <v>883</v>
      </c>
    </row>
    <row r="19" spans="1:8" x14ac:dyDescent="0.35">
      <c r="A19" s="3">
        <v>45058</v>
      </c>
      <c r="B19" s="2">
        <v>0.4980324074074074</v>
      </c>
      <c r="C19">
        <v>103</v>
      </c>
      <c r="D19">
        <v>23.4</v>
      </c>
      <c r="E19" t="s">
        <v>1</v>
      </c>
      <c r="F19" t="s">
        <v>1</v>
      </c>
      <c r="G19" t="s">
        <v>20</v>
      </c>
      <c r="H19">
        <v>866</v>
      </c>
    </row>
    <row r="20" spans="1:8" x14ac:dyDescent="0.35">
      <c r="A20" s="3">
        <v>45058</v>
      </c>
      <c r="B20" s="2">
        <v>0.49804398148148149</v>
      </c>
      <c r="C20">
        <v>103</v>
      </c>
      <c r="D20">
        <v>23.4</v>
      </c>
      <c r="E20" t="s">
        <v>1</v>
      </c>
      <c r="F20" t="s">
        <v>1</v>
      </c>
      <c r="G20" t="s">
        <v>21</v>
      </c>
      <c r="H20">
        <v>849</v>
      </c>
    </row>
    <row r="21" spans="1:8" x14ac:dyDescent="0.35">
      <c r="A21" s="3">
        <v>45058</v>
      </c>
      <c r="B21" s="2">
        <v>0.49805555555555553</v>
      </c>
      <c r="C21">
        <v>102.8</v>
      </c>
      <c r="D21">
        <v>23.5</v>
      </c>
      <c r="E21" t="s">
        <v>1</v>
      </c>
      <c r="F21" t="s">
        <v>1</v>
      </c>
      <c r="G21" t="s">
        <v>22</v>
      </c>
      <c r="H21">
        <v>833</v>
      </c>
    </row>
    <row r="22" spans="1:8" x14ac:dyDescent="0.35">
      <c r="A22" s="3">
        <v>45058</v>
      </c>
      <c r="B22" s="2">
        <v>0.49806712962962968</v>
      </c>
      <c r="C22">
        <v>102.8</v>
      </c>
      <c r="D22">
        <v>23.5</v>
      </c>
      <c r="E22" t="s">
        <v>1</v>
      </c>
      <c r="F22" t="s">
        <v>1</v>
      </c>
      <c r="G22" t="s">
        <v>23</v>
      </c>
      <c r="H22">
        <v>817</v>
      </c>
    </row>
    <row r="23" spans="1:8" x14ac:dyDescent="0.35">
      <c r="A23" s="3">
        <v>45058</v>
      </c>
      <c r="B23" s="2">
        <v>0.49807870370370372</v>
      </c>
      <c r="C23">
        <v>102.8</v>
      </c>
      <c r="D23">
        <v>23.5</v>
      </c>
      <c r="E23" t="s">
        <v>1</v>
      </c>
      <c r="F23" t="s">
        <v>1</v>
      </c>
      <c r="G23" t="s">
        <v>24</v>
      </c>
      <c r="H23">
        <v>800</v>
      </c>
    </row>
    <row r="24" spans="1:8" x14ac:dyDescent="0.35">
      <c r="A24" s="3">
        <v>45058</v>
      </c>
      <c r="B24" s="2">
        <v>0.49809027777777781</v>
      </c>
      <c r="C24">
        <v>102.5</v>
      </c>
      <c r="D24">
        <v>23.5</v>
      </c>
      <c r="E24" t="s">
        <v>1</v>
      </c>
      <c r="F24" t="s">
        <v>1</v>
      </c>
      <c r="G24" t="s">
        <v>25</v>
      </c>
      <c r="H24">
        <v>784</v>
      </c>
    </row>
    <row r="25" spans="1:8" x14ac:dyDescent="0.35">
      <c r="A25" s="3">
        <v>45058</v>
      </c>
      <c r="B25" s="2">
        <v>0.49810185185185185</v>
      </c>
      <c r="C25">
        <v>102.5</v>
      </c>
      <c r="D25">
        <v>23.4</v>
      </c>
      <c r="E25" t="s">
        <v>1</v>
      </c>
      <c r="F25" t="s">
        <v>1</v>
      </c>
      <c r="G25" t="s">
        <v>26</v>
      </c>
      <c r="H25">
        <v>769</v>
      </c>
    </row>
    <row r="26" spans="1:8" x14ac:dyDescent="0.35">
      <c r="A26" s="3">
        <v>45058</v>
      </c>
      <c r="B26" s="2">
        <v>0.49811342592592589</v>
      </c>
      <c r="C26">
        <v>102.5</v>
      </c>
      <c r="D26">
        <v>23.4</v>
      </c>
      <c r="E26" t="s">
        <v>1</v>
      </c>
      <c r="F26" t="s">
        <v>1</v>
      </c>
      <c r="G26" t="s">
        <v>27</v>
      </c>
      <c r="H26">
        <v>753</v>
      </c>
    </row>
    <row r="27" spans="1:8" x14ac:dyDescent="0.35">
      <c r="A27" s="3">
        <v>45058</v>
      </c>
      <c r="B27" s="2">
        <v>0.49812499999999998</v>
      </c>
      <c r="C27">
        <v>102.1</v>
      </c>
      <c r="D27">
        <v>23.4</v>
      </c>
      <c r="E27" t="s">
        <v>1</v>
      </c>
      <c r="F27" t="s">
        <v>1</v>
      </c>
      <c r="G27" t="s">
        <v>28</v>
      </c>
      <c r="H27">
        <v>739</v>
      </c>
    </row>
    <row r="28" spans="1:8" x14ac:dyDescent="0.35">
      <c r="A28" s="3">
        <v>45058</v>
      </c>
      <c r="B28" s="2">
        <v>0.49813657407407402</v>
      </c>
      <c r="C28">
        <v>102.1</v>
      </c>
      <c r="D28">
        <v>23.4</v>
      </c>
      <c r="E28" t="s">
        <v>1</v>
      </c>
      <c r="F28" t="s">
        <v>1</v>
      </c>
      <c r="G28" t="s">
        <v>29</v>
      </c>
      <c r="H28">
        <v>724</v>
      </c>
    </row>
    <row r="29" spans="1:8" x14ac:dyDescent="0.35">
      <c r="A29" s="3">
        <v>45058</v>
      </c>
      <c r="B29" s="2">
        <v>0.49814814814814817</v>
      </c>
      <c r="C29">
        <v>102.1</v>
      </c>
      <c r="D29">
        <v>23.4</v>
      </c>
      <c r="E29" t="s">
        <v>1</v>
      </c>
      <c r="F29" t="s">
        <v>1</v>
      </c>
      <c r="G29" t="s">
        <v>30</v>
      </c>
      <c r="H29">
        <v>710</v>
      </c>
    </row>
    <row r="30" spans="1:8" x14ac:dyDescent="0.35">
      <c r="A30" s="3">
        <v>45058</v>
      </c>
      <c r="B30" s="2">
        <v>0.49815972222222221</v>
      </c>
      <c r="C30">
        <v>101.7</v>
      </c>
      <c r="D30">
        <v>23.4</v>
      </c>
      <c r="E30" t="s">
        <v>1</v>
      </c>
      <c r="F30" t="s">
        <v>1</v>
      </c>
      <c r="G30" t="s">
        <v>31</v>
      </c>
      <c r="H30">
        <v>696</v>
      </c>
    </row>
    <row r="31" spans="1:8" x14ac:dyDescent="0.35">
      <c r="A31" s="3">
        <v>45058</v>
      </c>
      <c r="B31" s="2">
        <v>0.49817129629629631</v>
      </c>
      <c r="C31">
        <v>101.7</v>
      </c>
      <c r="D31">
        <v>23.4</v>
      </c>
      <c r="E31" t="s">
        <v>1</v>
      </c>
      <c r="F31" t="s">
        <v>1</v>
      </c>
      <c r="G31" t="s">
        <v>32</v>
      </c>
      <c r="H31">
        <v>683</v>
      </c>
    </row>
    <row r="32" spans="1:8" x14ac:dyDescent="0.35">
      <c r="A32" s="3">
        <v>45058</v>
      </c>
      <c r="B32" s="2">
        <v>0.49818287037037035</v>
      </c>
      <c r="C32">
        <v>101.7</v>
      </c>
      <c r="D32">
        <v>23.4</v>
      </c>
      <c r="E32" t="s">
        <v>1</v>
      </c>
      <c r="F32" t="s">
        <v>1</v>
      </c>
      <c r="G32" t="s">
        <v>33</v>
      </c>
      <c r="H32">
        <v>670</v>
      </c>
    </row>
    <row r="33" spans="1:8" x14ac:dyDescent="0.35">
      <c r="A33" s="3">
        <v>45058</v>
      </c>
      <c r="B33" s="2">
        <v>0.49819444444444444</v>
      </c>
      <c r="C33">
        <v>101.3</v>
      </c>
      <c r="D33">
        <v>23.4</v>
      </c>
      <c r="E33" t="s">
        <v>1</v>
      </c>
      <c r="F33" t="s">
        <v>1</v>
      </c>
      <c r="G33" t="s">
        <v>34</v>
      </c>
      <c r="H33">
        <v>657</v>
      </c>
    </row>
    <row r="34" spans="1:8" x14ac:dyDescent="0.35">
      <c r="A34" s="3">
        <v>45058</v>
      </c>
      <c r="B34" s="2">
        <v>0.49820601851851848</v>
      </c>
      <c r="C34">
        <v>101.3</v>
      </c>
      <c r="D34">
        <v>23.5</v>
      </c>
      <c r="E34" t="s">
        <v>1</v>
      </c>
      <c r="F34" t="s">
        <v>1</v>
      </c>
      <c r="G34" t="s">
        <v>35</v>
      </c>
      <c r="H34">
        <v>645</v>
      </c>
    </row>
    <row r="35" spans="1:8" x14ac:dyDescent="0.35">
      <c r="A35" s="3">
        <v>45058</v>
      </c>
      <c r="B35" s="2">
        <v>0.49821759259259263</v>
      </c>
      <c r="C35">
        <v>101.3</v>
      </c>
      <c r="D35">
        <v>23.5</v>
      </c>
      <c r="E35" t="s">
        <v>1</v>
      </c>
      <c r="F35" t="s">
        <v>1</v>
      </c>
      <c r="G35" t="s">
        <v>36</v>
      </c>
      <c r="H35">
        <v>632</v>
      </c>
    </row>
    <row r="36" spans="1:8" x14ac:dyDescent="0.35">
      <c r="A36" s="3">
        <v>45058</v>
      </c>
      <c r="B36" s="2">
        <v>0.49822916666666667</v>
      </c>
      <c r="C36">
        <v>101.3</v>
      </c>
      <c r="D36">
        <v>23.5</v>
      </c>
      <c r="E36" t="s">
        <v>1</v>
      </c>
      <c r="F36" t="s">
        <v>1</v>
      </c>
      <c r="G36" t="s">
        <v>37</v>
      </c>
      <c r="H36">
        <v>621</v>
      </c>
    </row>
    <row r="37" spans="1:8" x14ac:dyDescent="0.35">
      <c r="A37" s="3">
        <v>45058</v>
      </c>
      <c r="B37" s="2">
        <v>0.49824074074074076</v>
      </c>
      <c r="C37">
        <v>100.9</v>
      </c>
      <c r="D37">
        <v>23.4</v>
      </c>
      <c r="E37" t="s">
        <v>1</v>
      </c>
      <c r="F37" t="s">
        <v>1</v>
      </c>
      <c r="G37" t="s">
        <v>38</v>
      </c>
      <c r="H37">
        <v>609</v>
      </c>
    </row>
    <row r="38" spans="1:8" x14ac:dyDescent="0.35">
      <c r="A38" s="3">
        <v>45058</v>
      </c>
      <c r="B38" s="2">
        <v>0.4982523148148148</v>
      </c>
      <c r="C38">
        <v>100.9</v>
      </c>
      <c r="D38">
        <v>23.4</v>
      </c>
      <c r="E38" t="s">
        <v>1</v>
      </c>
      <c r="F38" t="s">
        <v>1</v>
      </c>
      <c r="G38" t="s">
        <v>39</v>
      </c>
      <c r="H38">
        <v>597</v>
      </c>
    </row>
    <row r="39" spans="1:8" x14ac:dyDescent="0.35">
      <c r="A39" s="3">
        <v>45058</v>
      </c>
      <c r="B39" s="2">
        <v>0.4982638888888889</v>
      </c>
      <c r="C39">
        <v>100.9</v>
      </c>
      <c r="D39">
        <v>23.4</v>
      </c>
      <c r="E39" t="s">
        <v>1</v>
      </c>
      <c r="F39" t="s">
        <v>1</v>
      </c>
      <c r="G39" t="s">
        <v>40</v>
      </c>
      <c r="H39">
        <v>586</v>
      </c>
    </row>
    <row r="40" spans="1:8" x14ac:dyDescent="0.35">
      <c r="A40" s="3">
        <v>45058</v>
      </c>
      <c r="B40" s="2">
        <v>0.49827546296296293</v>
      </c>
      <c r="C40">
        <v>100.4</v>
      </c>
      <c r="D40">
        <v>23.4</v>
      </c>
      <c r="E40" t="s">
        <v>1</v>
      </c>
      <c r="F40" t="s">
        <v>1</v>
      </c>
      <c r="G40" t="s">
        <v>41</v>
      </c>
      <c r="H40">
        <v>575</v>
      </c>
    </row>
    <row r="41" spans="1:8" x14ac:dyDescent="0.35">
      <c r="A41" s="3">
        <v>45058</v>
      </c>
      <c r="B41" s="2">
        <v>0.49828703703703708</v>
      </c>
      <c r="C41">
        <v>100.4</v>
      </c>
      <c r="D41">
        <v>23.4</v>
      </c>
      <c r="E41" t="s">
        <v>1</v>
      </c>
      <c r="F41" t="s">
        <v>1</v>
      </c>
      <c r="G41" t="s">
        <v>42</v>
      </c>
      <c r="H41">
        <v>563</v>
      </c>
    </row>
    <row r="42" spans="1:8" x14ac:dyDescent="0.35">
      <c r="A42" s="3">
        <v>45058</v>
      </c>
      <c r="B42" s="2">
        <v>0.49829861111111112</v>
      </c>
      <c r="C42">
        <v>100.4</v>
      </c>
      <c r="D42">
        <v>23.4</v>
      </c>
      <c r="E42" t="s">
        <v>1</v>
      </c>
      <c r="F42" t="s">
        <v>1</v>
      </c>
      <c r="G42" t="s">
        <v>43</v>
      </c>
      <c r="H42">
        <v>552</v>
      </c>
    </row>
    <row r="43" spans="1:8" x14ac:dyDescent="0.35">
      <c r="A43" s="3">
        <v>45058</v>
      </c>
      <c r="B43" s="2">
        <v>0.49831018518518522</v>
      </c>
      <c r="C43">
        <v>100</v>
      </c>
      <c r="D43">
        <v>23.4</v>
      </c>
      <c r="E43" t="s">
        <v>1</v>
      </c>
      <c r="F43" t="s">
        <v>1</v>
      </c>
      <c r="G43" t="s">
        <v>44</v>
      </c>
      <c r="H43">
        <v>542</v>
      </c>
    </row>
    <row r="44" spans="1:8" x14ac:dyDescent="0.35">
      <c r="A44" s="3">
        <v>45058</v>
      </c>
      <c r="B44" s="2">
        <v>0.49832175925925926</v>
      </c>
      <c r="C44">
        <v>100</v>
      </c>
      <c r="D44">
        <v>23.5</v>
      </c>
      <c r="E44" t="s">
        <v>1</v>
      </c>
      <c r="F44" t="s">
        <v>1</v>
      </c>
      <c r="G44" t="s">
        <v>45</v>
      </c>
      <c r="H44">
        <v>533</v>
      </c>
    </row>
    <row r="45" spans="1:8" x14ac:dyDescent="0.35">
      <c r="A45" s="3">
        <v>45058</v>
      </c>
      <c r="B45" s="2">
        <v>0.49833333333333335</v>
      </c>
      <c r="C45">
        <v>100</v>
      </c>
      <c r="D45">
        <v>23.5</v>
      </c>
      <c r="E45" t="s">
        <v>1</v>
      </c>
      <c r="F45" t="s">
        <v>1</v>
      </c>
      <c r="G45" t="s">
        <v>46</v>
      </c>
      <c r="H45">
        <v>524</v>
      </c>
    </row>
    <row r="46" spans="1:8" x14ac:dyDescent="0.35">
      <c r="A46" s="3">
        <v>45058</v>
      </c>
      <c r="B46" s="2">
        <v>0.49834490740740739</v>
      </c>
      <c r="C46">
        <v>99.6</v>
      </c>
      <c r="D46">
        <v>23.5</v>
      </c>
      <c r="E46" t="s">
        <v>1</v>
      </c>
      <c r="F46" t="s">
        <v>1</v>
      </c>
      <c r="G46" t="s">
        <v>47</v>
      </c>
      <c r="H46">
        <v>514</v>
      </c>
    </row>
    <row r="47" spans="1:8" x14ac:dyDescent="0.35">
      <c r="A47" s="3">
        <v>45058</v>
      </c>
      <c r="B47" s="2">
        <v>0.49835648148148143</v>
      </c>
      <c r="C47">
        <v>99.6</v>
      </c>
      <c r="D47">
        <v>23.4</v>
      </c>
      <c r="E47" t="s">
        <v>1</v>
      </c>
      <c r="F47" t="s">
        <v>1</v>
      </c>
      <c r="G47" t="s">
        <v>48</v>
      </c>
      <c r="H47">
        <v>504</v>
      </c>
    </row>
    <row r="48" spans="1:8" x14ac:dyDescent="0.35">
      <c r="A48" s="3">
        <v>45058</v>
      </c>
      <c r="B48" s="2">
        <v>0.49836805555555558</v>
      </c>
      <c r="C48">
        <v>99.6</v>
      </c>
      <c r="D48">
        <v>23.4</v>
      </c>
      <c r="E48" t="s">
        <v>1</v>
      </c>
      <c r="F48" t="s">
        <v>1</v>
      </c>
      <c r="G48" t="s">
        <v>49</v>
      </c>
      <c r="H48">
        <v>495</v>
      </c>
    </row>
    <row r="49" spans="1:8" x14ac:dyDescent="0.35">
      <c r="A49" s="3">
        <v>45058</v>
      </c>
      <c r="B49" s="2">
        <v>0.49837962962962962</v>
      </c>
      <c r="C49">
        <v>99.1</v>
      </c>
      <c r="D49">
        <v>23.4</v>
      </c>
      <c r="E49" t="s">
        <v>1</v>
      </c>
      <c r="F49" t="s">
        <v>1</v>
      </c>
      <c r="G49" t="s">
        <v>50</v>
      </c>
      <c r="H49">
        <v>485</v>
      </c>
    </row>
    <row r="50" spans="1:8" x14ac:dyDescent="0.35">
      <c r="A50" s="3">
        <v>45058</v>
      </c>
      <c r="B50" s="2">
        <v>0.49839120370370371</v>
      </c>
      <c r="C50">
        <v>99.1</v>
      </c>
      <c r="D50">
        <v>23.4</v>
      </c>
      <c r="E50" t="s">
        <v>1</v>
      </c>
      <c r="F50" t="s">
        <v>1</v>
      </c>
      <c r="G50" t="s">
        <v>51</v>
      </c>
      <c r="H50">
        <v>477</v>
      </c>
    </row>
    <row r="51" spans="1:8" x14ac:dyDescent="0.35">
      <c r="A51" s="3">
        <v>45058</v>
      </c>
      <c r="B51" s="2">
        <v>0.49840277777777775</v>
      </c>
      <c r="C51">
        <v>99.1</v>
      </c>
      <c r="D51">
        <v>23.4</v>
      </c>
      <c r="E51" t="s">
        <v>1</v>
      </c>
      <c r="F51" t="s">
        <v>1</v>
      </c>
      <c r="G51" t="s">
        <v>52</v>
      </c>
      <c r="H51">
        <v>469</v>
      </c>
    </row>
    <row r="52" spans="1:8" x14ac:dyDescent="0.35">
      <c r="A52" s="3">
        <v>45058</v>
      </c>
      <c r="B52" s="2">
        <v>0.49841435185185184</v>
      </c>
      <c r="C52">
        <v>99.1</v>
      </c>
      <c r="D52">
        <v>23.4</v>
      </c>
      <c r="E52" t="s">
        <v>1</v>
      </c>
      <c r="F52" t="s">
        <v>1</v>
      </c>
      <c r="G52" t="s">
        <v>53</v>
      </c>
      <c r="H52">
        <v>460</v>
      </c>
    </row>
    <row r="53" spans="1:8" x14ac:dyDescent="0.35">
      <c r="A53" s="3">
        <v>45058</v>
      </c>
      <c r="B53" s="2">
        <v>0.49842592592592588</v>
      </c>
      <c r="C53">
        <v>98.6</v>
      </c>
      <c r="D53">
        <v>23.4</v>
      </c>
      <c r="E53" t="s">
        <v>1</v>
      </c>
      <c r="F53" t="s">
        <v>1</v>
      </c>
      <c r="G53" t="s">
        <v>54</v>
      </c>
      <c r="H53">
        <v>452</v>
      </c>
    </row>
    <row r="54" spans="1:8" x14ac:dyDescent="0.35">
      <c r="A54" s="3">
        <v>45058</v>
      </c>
      <c r="B54" s="2">
        <v>0.49843750000000003</v>
      </c>
      <c r="C54">
        <v>98.6</v>
      </c>
      <c r="D54">
        <v>23.4</v>
      </c>
      <c r="E54" t="s">
        <v>1</v>
      </c>
      <c r="F54" t="s">
        <v>1</v>
      </c>
      <c r="G54" t="s">
        <v>55</v>
      </c>
      <c r="H54">
        <v>444</v>
      </c>
    </row>
    <row r="55" spans="1:8" x14ac:dyDescent="0.35">
      <c r="A55" s="3">
        <v>45058</v>
      </c>
      <c r="B55" s="2">
        <v>0.49844907407407407</v>
      </c>
      <c r="C55">
        <v>98.6</v>
      </c>
      <c r="D55">
        <v>23.4</v>
      </c>
      <c r="E55" t="s">
        <v>1</v>
      </c>
      <c r="F55" t="s">
        <v>1</v>
      </c>
      <c r="G55" t="s">
        <v>56</v>
      </c>
      <c r="H55">
        <v>436</v>
      </c>
    </row>
    <row r="56" spans="1:8" x14ac:dyDescent="0.35">
      <c r="A56" s="3">
        <v>45058</v>
      </c>
      <c r="B56" s="2">
        <v>0.49846064814814817</v>
      </c>
      <c r="C56">
        <v>98.1</v>
      </c>
      <c r="D56">
        <v>23.4</v>
      </c>
      <c r="E56" t="s">
        <v>1</v>
      </c>
      <c r="F56" t="s">
        <v>1</v>
      </c>
      <c r="G56" t="s">
        <v>57</v>
      </c>
      <c r="H56">
        <v>428</v>
      </c>
    </row>
    <row r="57" spans="1:8" x14ac:dyDescent="0.35">
      <c r="A57" s="3">
        <v>45058</v>
      </c>
      <c r="B57" s="2">
        <v>0.49847222222222221</v>
      </c>
      <c r="C57">
        <v>98.1</v>
      </c>
      <c r="D57">
        <v>23.4</v>
      </c>
      <c r="E57" t="s">
        <v>1</v>
      </c>
      <c r="F57" t="s">
        <v>1</v>
      </c>
      <c r="G57" t="s">
        <v>58</v>
      </c>
      <c r="H57">
        <v>420</v>
      </c>
    </row>
    <row r="58" spans="1:8" x14ac:dyDescent="0.35">
      <c r="A58" s="3">
        <v>45058</v>
      </c>
      <c r="B58" s="2">
        <v>0.4984837962962963</v>
      </c>
      <c r="C58">
        <v>98.1</v>
      </c>
      <c r="D58">
        <v>23.4</v>
      </c>
      <c r="E58" t="s">
        <v>1</v>
      </c>
      <c r="F58" t="s">
        <v>1</v>
      </c>
      <c r="G58" t="s">
        <v>59</v>
      </c>
      <c r="H58">
        <v>414</v>
      </c>
    </row>
    <row r="59" spans="1:8" x14ac:dyDescent="0.35">
      <c r="A59" s="3">
        <v>45058</v>
      </c>
      <c r="B59" s="2">
        <v>0.49849537037037034</v>
      </c>
      <c r="C59">
        <v>97.6</v>
      </c>
      <c r="D59">
        <v>23.4</v>
      </c>
      <c r="E59" t="s">
        <v>1</v>
      </c>
      <c r="F59" t="s">
        <v>1</v>
      </c>
      <c r="G59" t="s">
        <v>60</v>
      </c>
      <c r="H59">
        <v>407</v>
      </c>
    </row>
    <row r="60" spans="1:8" x14ac:dyDescent="0.35">
      <c r="A60" s="3">
        <v>45058</v>
      </c>
      <c r="B60" s="2">
        <v>0.49850694444444449</v>
      </c>
      <c r="C60">
        <v>97.6</v>
      </c>
      <c r="D60">
        <v>23.4</v>
      </c>
      <c r="E60" t="s">
        <v>1</v>
      </c>
      <c r="F60" t="s">
        <v>1</v>
      </c>
      <c r="G60" t="s">
        <v>61</v>
      </c>
      <c r="H60">
        <v>399</v>
      </c>
    </row>
    <row r="61" spans="1:8" x14ac:dyDescent="0.35">
      <c r="A61" s="3">
        <v>45058</v>
      </c>
      <c r="B61" s="2">
        <v>0.49851851851851853</v>
      </c>
      <c r="C61">
        <v>97.6</v>
      </c>
      <c r="D61">
        <v>23.4</v>
      </c>
      <c r="E61" t="s">
        <v>1</v>
      </c>
      <c r="F61" t="s">
        <v>1</v>
      </c>
      <c r="G61" t="s">
        <v>62</v>
      </c>
      <c r="H61">
        <v>392</v>
      </c>
    </row>
    <row r="62" spans="1:8" x14ac:dyDescent="0.35">
      <c r="A62" s="3">
        <v>45058</v>
      </c>
      <c r="B62" s="2">
        <v>0.49853009259259262</v>
      </c>
      <c r="C62">
        <v>97</v>
      </c>
      <c r="D62">
        <v>23.4</v>
      </c>
      <c r="E62" t="s">
        <v>1</v>
      </c>
      <c r="F62" t="s">
        <v>1</v>
      </c>
      <c r="G62" t="s">
        <v>63</v>
      </c>
      <c r="H62">
        <v>385</v>
      </c>
    </row>
    <row r="63" spans="1:8" x14ac:dyDescent="0.35">
      <c r="A63" s="3">
        <v>45058</v>
      </c>
      <c r="B63" s="2">
        <v>0.49854166666666666</v>
      </c>
      <c r="C63">
        <v>97</v>
      </c>
      <c r="D63">
        <v>23.5</v>
      </c>
      <c r="E63" t="s">
        <v>1</v>
      </c>
      <c r="F63" t="s">
        <v>1</v>
      </c>
      <c r="G63" t="s">
        <v>64</v>
      </c>
      <c r="H63">
        <v>379</v>
      </c>
    </row>
    <row r="64" spans="1:8" x14ac:dyDescent="0.35">
      <c r="A64" s="3">
        <v>45058</v>
      </c>
      <c r="B64" s="2">
        <v>0.49855324074074076</v>
      </c>
      <c r="C64">
        <v>97</v>
      </c>
      <c r="D64">
        <v>23.5</v>
      </c>
      <c r="E64" t="s">
        <v>1</v>
      </c>
      <c r="F64" t="s">
        <v>1</v>
      </c>
      <c r="G64" t="s">
        <v>65</v>
      </c>
      <c r="H64">
        <v>372</v>
      </c>
    </row>
    <row r="65" spans="1:8" x14ac:dyDescent="0.35">
      <c r="A65" s="3">
        <v>45058</v>
      </c>
      <c r="B65" s="2">
        <v>0.49856481481481479</v>
      </c>
      <c r="C65">
        <v>96.4</v>
      </c>
      <c r="D65">
        <v>23.5</v>
      </c>
      <c r="E65" t="s">
        <v>1</v>
      </c>
      <c r="F65" t="s">
        <v>1</v>
      </c>
      <c r="G65" t="s">
        <v>66</v>
      </c>
      <c r="H65">
        <v>366</v>
      </c>
    </row>
    <row r="66" spans="1:8" x14ac:dyDescent="0.35">
      <c r="A66" s="3">
        <v>45058</v>
      </c>
      <c r="B66" s="2">
        <v>0.49857638888888894</v>
      </c>
      <c r="C66">
        <v>96.4</v>
      </c>
      <c r="D66">
        <v>23.4</v>
      </c>
      <c r="E66" t="s">
        <v>1</v>
      </c>
      <c r="F66" t="s">
        <v>1</v>
      </c>
      <c r="G66" t="s">
        <v>67</v>
      </c>
      <c r="H66">
        <v>361</v>
      </c>
    </row>
    <row r="67" spans="1:8" x14ac:dyDescent="0.35">
      <c r="A67" s="3">
        <v>45058</v>
      </c>
      <c r="B67" s="2">
        <v>0.49858796296296298</v>
      </c>
      <c r="C67">
        <v>96.4</v>
      </c>
      <c r="D67">
        <v>23.4</v>
      </c>
      <c r="E67" t="s">
        <v>1</v>
      </c>
      <c r="F67" t="s">
        <v>1</v>
      </c>
      <c r="G67" t="s">
        <v>68</v>
      </c>
      <c r="H67">
        <v>354</v>
      </c>
    </row>
    <row r="68" spans="1:8" x14ac:dyDescent="0.35">
      <c r="A68" s="3">
        <v>45058</v>
      </c>
      <c r="B68" s="2">
        <v>0.49859953703703702</v>
      </c>
      <c r="C68">
        <v>96.4</v>
      </c>
      <c r="D68">
        <v>23.4</v>
      </c>
      <c r="E68" t="s">
        <v>1</v>
      </c>
      <c r="F68" t="s">
        <v>1</v>
      </c>
      <c r="G68" t="s">
        <v>69</v>
      </c>
      <c r="H68">
        <v>349</v>
      </c>
    </row>
    <row r="69" spans="1:8" x14ac:dyDescent="0.35">
      <c r="A69" s="3">
        <v>45058</v>
      </c>
      <c r="B69" s="2">
        <v>0.49861111111111112</v>
      </c>
      <c r="C69">
        <v>95.8</v>
      </c>
      <c r="D69">
        <v>23.4</v>
      </c>
      <c r="E69" t="s">
        <v>1</v>
      </c>
      <c r="F69" t="s">
        <v>1</v>
      </c>
      <c r="G69" t="s">
        <v>70</v>
      </c>
      <c r="H69">
        <v>342</v>
      </c>
    </row>
    <row r="70" spans="1:8" x14ac:dyDescent="0.35">
      <c r="A70" s="3">
        <v>45058</v>
      </c>
      <c r="B70" s="2">
        <v>0.49862268518518515</v>
      </c>
      <c r="C70">
        <v>95.8</v>
      </c>
      <c r="D70">
        <v>23.4</v>
      </c>
      <c r="E70" t="s">
        <v>1</v>
      </c>
      <c r="F70" t="s">
        <v>1</v>
      </c>
      <c r="G70" t="s">
        <v>71</v>
      </c>
      <c r="H70">
        <v>337</v>
      </c>
    </row>
    <row r="71" spans="1:8" x14ac:dyDescent="0.35">
      <c r="A71" s="3">
        <v>45058</v>
      </c>
      <c r="B71" s="2">
        <v>0.49863425925925925</v>
      </c>
      <c r="C71">
        <v>95.8</v>
      </c>
      <c r="D71">
        <v>23.4</v>
      </c>
      <c r="E71" t="s">
        <v>1</v>
      </c>
      <c r="F71" t="s">
        <v>1</v>
      </c>
      <c r="G71" t="s">
        <v>72</v>
      </c>
      <c r="H71">
        <v>331</v>
      </c>
    </row>
    <row r="72" spans="1:8" x14ac:dyDescent="0.35">
      <c r="A72" s="3">
        <v>45058</v>
      </c>
      <c r="B72" s="2">
        <v>0.49864583333333329</v>
      </c>
      <c r="C72">
        <v>95.2</v>
      </c>
      <c r="D72">
        <v>23.4</v>
      </c>
      <c r="E72" t="s">
        <v>1</v>
      </c>
      <c r="F72" t="s">
        <v>1</v>
      </c>
      <c r="G72" t="s">
        <v>73</v>
      </c>
      <c r="H72">
        <v>326</v>
      </c>
    </row>
    <row r="73" spans="1:8" x14ac:dyDescent="0.35">
      <c r="A73" s="3">
        <v>45058</v>
      </c>
      <c r="B73" s="2">
        <v>0.49865740740740744</v>
      </c>
      <c r="C73">
        <v>95.2</v>
      </c>
      <c r="D73">
        <v>23.4</v>
      </c>
      <c r="E73" t="s">
        <v>1</v>
      </c>
      <c r="F73" t="s">
        <v>1</v>
      </c>
      <c r="G73" t="s">
        <v>74</v>
      </c>
      <c r="H73">
        <v>321</v>
      </c>
    </row>
    <row r="74" spans="1:8" x14ac:dyDescent="0.35">
      <c r="A74" s="3">
        <v>45058</v>
      </c>
      <c r="B74" s="2">
        <v>0.49866898148148148</v>
      </c>
      <c r="C74">
        <v>95.2</v>
      </c>
      <c r="D74">
        <v>23.4</v>
      </c>
      <c r="E74" t="s">
        <v>1</v>
      </c>
      <c r="F74" t="s">
        <v>1</v>
      </c>
      <c r="G74" t="s">
        <v>75</v>
      </c>
      <c r="H74">
        <v>316</v>
      </c>
    </row>
    <row r="75" spans="1:8" x14ac:dyDescent="0.35">
      <c r="A75" s="3">
        <v>45058</v>
      </c>
      <c r="B75" s="2">
        <v>0.49868055555555557</v>
      </c>
      <c r="C75">
        <v>94.5</v>
      </c>
      <c r="D75">
        <v>23.4</v>
      </c>
      <c r="E75" t="s">
        <v>1</v>
      </c>
      <c r="F75" t="s">
        <v>1</v>
      </c>
      <c r="G75" t="s">
        <v>76</v>
      </c>
      <c r="H75">
        <v>311</v>
      </c>
    </row>
    <row r="76" spans="1:8" x14ac:dyDescent="0.35">
      <c r="A76" s="3">
        <v>45058</v>
      </c>
      <c r="B76" s="2">
        <v>0.49869212962962961</v>
      </c>
      <c r="C76">
        <v>94.5</v>
      </c>
      <c r="D76">
        <v>23.4</v>
      </c>
      <c r="E76" t="s">
        <v>1</v>
      </c>
      <c r="F76" t="s">
        <v>1</v>
      </c>
      <c r="G76" t="s">
        <v>77</v>
      </c>
      <c r="H76">
        <v>306</v>
      </c>
    </row>
    <row r="77" spans="1:8" x14ac:dyDescent="0.35">
      <c r="A77" s="3">
        <v>45058</v>
      </c>
      <c r="B77" s="2">
        <v>0.4987037037037037</v>
      </c>
      <c r="C77">
        <v>94.5</v>
      </c>
      <c r="D77">
        <v>23.4</v>
      </c>
      <c r="E77" t="s">
        <v>1</v>
      </c>
      <c r="F77" t="s">
        <v>1</v>
      </c>
      <c r="G77" t="s">
        <v>78</v>
      </c>
      <c r="H77">
        <v>301</v>
      </c>
    </row>
    <row r="78" spans="1:8" x14ac:dyDescent="0.35">
      <c r="A78" s="3">
        <v>45058</v>
      </c>
      <c r="B78" s="2">
        <v>0.49871527777777774</v>
      </c>
      <c r="C78">
        <v>94</v>
      </c>
      <c r="D78">
        <v>23.4</v>
      </c>
      <c r="E78" t="s">
        <v>1</v>
      </c>
      <c r="F78" t="s">
        <v>1</v>
      </c>
      <c r="G78" t="s">
        <v>79</v>
      </c>
      <c r="H78">
        <v>296</v>
      </c>
    </row>
    <row r="79" spans="1:8" x14ac:dyDescent="0.35">
      <c r="A79" s="3">
        <v>45058</v>
      </c>
      <c r="B79" s="2">
        <v>0.49872685185185189</v>
      </c>
      <c r="C79">
        <v>94</v>
      </c>
      <c r="D79">
        <v>23.4</v>
      </c>
      <c r="E79" t="s">
        <v>1</v>
      </c>
      <c r="F79" t="s">
        <v>1</v>
      </c>
      <c r="G79" t="s">
        <v>80</v>
      </c>
      <c r="H79">
        <v>291</v>
      </c>
    </row>
    <row r="80" spans="1:8" x14ac:dyDescent="0.35">
      <c r="A80" s="3">
        <v>45058</v>
      </c>
      <c r="B80" s="2">
        <v>0.49873842592592593</v>
      </c>
      <c r="C80">
        <v>94</v>
      </c>
      <c r="D80">
        <v>23.4</v>
      </c>
      <c r="E80" t="s">
        <v>1</v>
      </c>
      <c r="F80" t="s">
        <v>1</v>
      </c>
      <c r="G80" t="s">
        <v>81</v>
      </c>
      <c r="H80">
        <v>288</v>
      </c>
    </row>
    <row r="81" spans="1:8" x14ac:dyDescent="0.35">
      <c r="A81" s="3">
        <v>45058</v>
      </c>
      <c r="B81" s="2">
        <v>0.49875000000000003</v>
      </c>
      <c r="C81">
        <v>93.4</v>
      </c>
      <c r="D81">
        <v>23.4</v>
      </c>
      <c r="E81" t="s">
        <v>1</v>
      </c>
      <c r="F81" t="s">
        <v>1</v>
      </c>
      <c r="G81" t="s">
        <v>82</v>
      </c>
      <c r="H81">
        <v>284</v>
      </c>
    </row>
    <row r="82" spans="1:8" x14ac:dyDescent="0.35">
      <c r="A82" s="3">
        <v>45058</v>
      </c>
      <c r="B82" s="2">
        <v>0.49876157407407407</v>
      </c>
      <c r="C82">
        <v>93.4</v>
      </c>
      <c r="D82">
        <v>23.4</v>
      </c>
      <c r="E82" t="s">
        <v>1</v>
      </c>
      <c r="F82" t="s">
        <v>1</v>
      </c>
      <c r="G82" t="s">
        <v>83</v>
      </c>
      <c r="H82">
        <v>279</v>
      </c>
    </row>
    <row r="83" spans="1:8" x14ac:dyDescent="0.35">
      <c r="A83" s="3">
        <v>45058</v>
      </c>
      <c r="B83" s="2">
        <v>0.49877314814814816</v>
      </c>
      <c r="C83">
        <v>93.4</v>
      </c>
      <c r="D83">
        <v>23.4</v>
      </c>
      <c r="E83" t="s">
        <v>1</v>
      </c>
      <c r="F83" t="s">
        <v>1</v>
      </c>
      <c r="G83" t="s">
        <v>84</v>
      </c>
      <c r="H83">
        <v>275</v>
      </c>
    </row>
    <row r="84" spans="1:8" x14ac:dyDescent="0.35">
      <c r="A84" s="3">
        <v>45058</v>
      </c>
      <c r="B84" s="2">
        <v>0.4987847222222222</v>
      </c>
      <c r="C84">
        <v>93.4</v>
      </c>
      <c r="D84">
        <v>23.4</v>
      </c>
      <c r="E84" t="s">
        <v>1</v>
      </c>
      <c r="F84" t="s">
        <v>1</v>
      </c>
      <c r="G84" t="s">
        <v>85</v>
      </c>
      <c r="H84">
        <v>271</v>
      </c>
    </row>
    <row r="85" spans="1:8" x14ac:dyDescent="0.35">
      <c r="A85" s="3">
        <v>45058</v>
      </c>
      <c r="B85" s="2">
        <v>0.49879629629629635</v>
      </c>
      <c r="C85">
        <v>92.9</v>
      </c>
      <c r="D85">
        <v>23.4</v>
      </c>
      <c r="E85" t="s">
        <v>1</v>
      </c>
      <c r="F85" t="s">
        <v>1</v>
      </c>
      <c r="G85" t="s">
        <v>86</v>
      </c>
      <c r="H85">
        <v>267</v>
      </c>
    </row>
    <row r="86" spans="1:8" x14ac:dyDescent="0.35">
      <c r="A86" s="3">
        <v>45058</v>
      </c>
      <c r="B86" s="2">
        <v>0.49880787037037039</v>
      </c>
      <c r="C86">
        <v>92.9</v>
      </c>
      <c r="D86">
        <v>23.4</v>
      </c>
      <c r="E86" t="s">
        <v>1</v>
      </c>
      <c r="F86" t="s">
        <v>1</v>
      </c>
      <c r="G86" t="s">
        <v>87</v>
      </c>
      <c r="H86">
        <v>263</v>
      </c>
    </row>
    <row r="87" spans="1:8" x14ac:dyDescent="0.35">
      <c r="A87" s="3">
        <v>45058</v>
      </c>
      <c r="B87" s="2">
        <v>0.49881944444444443</v>
      </c>
      <c r="C87">
        <v>92.9</v>
      </c>
      <c r="D87">
        <v>23.4</v>
      </c>
      <c r="E87" t="s">
        <v>1</v>
      </c>
      <c r="F87" t="s">
        <v>1</v>
      </c>
      <c r="G87" t="s">
        <v>88</v>
      </c>
      <c r="H87">
        <v>259</v>
      </c>
    </row>
    <row r="88" spans="1:8" x14ac:dyDescent="0.35">
      <c r="A88" s="3">
        <v>45058</v>
      </c>
      <c r="B88" s="2">
        <v>0.49883101851851852</v>
      </c>
      <c r="C88">
        <v>92.3</v>
      </c>
      <c r="D88">
        <v>23.4</v>
      </c>
      <c r="E88" t="s">
        <v>1</v>
      </c>
      <c r="F88" t="s">
        <v>1</v>
      </c>
      <c r="G88" t="s">
        <v>89</v>
      </c>
      <c r="H88">
        <v>256</v>
      </c>
    </row>
    <row r="89" spans="1:8" x14ac:dyDescent="0.35">
      <c r="A89" s="3">
        <v>45058</v>
      </c>
      <c r="B89" s="2">
        <v>0.49884259259259256</v>
      </c>
      <c r="C89">
        <v>92.3</v>
      </c>
      <c r="D89">
        <v>23.4</v>
      </c>
      <c r="E89" t="s">
        <v>1</v>
      </c>
      <c r="F89" t="s">
        <v>1</v>
      </c>
      <c r="G89" t="s">
        <v>90</v>
      </c>
      <c r="H89">
        <v>252</v>
      </c>
    </row>
    <row r="90" spans="1:8" x14ac:dyDescent="0.35">
      <c r="A90" s="3">
        <v>45058</v>
      </c>
      <c r="B90" s="2">
        <v>0.49885416666666665</v>
      </c>
      <c r="C90">
        <v>92.3</v>
      </c>
      <c r="D90">
        <v>23.4</v>
      </c>
      <c r="E90" t="s">
        <v>1</v>
      </c>
      <c r="F90" t="s">
        <v>1</v>
      </c>
      <c r="G90" t="s">
        <v>91</v>
      </c>
      <c r="H90">
        <v>249</v>
      </c>
    </row>
    <row r="91" spans="1:8" x14ac:dyDescent="0.35">
      <c r="A91" s="3">
        <v>45058</v>
      </c>
      <c r="B91" s="2">
        <v>0.49886574074074069</v>
      </c>
      <c r="C91">
        <v>91.8</v>
      </c>
      <c r="D91">
        <v>23.4</v>
      </c>
      <c r="E91" t="s">
        <v>1</v>
      </c>
      <c r="F91" t="s">
        <v>1</v>
      </c>
      <c r="G91" t="s">
        <v>92</v>
      </c>
      <c r="H91">
        <v>245</v>
      </c>
    </row>
    <row r="92" spans="1:8" x14ac:dyDescent="0.35">
      <c r="A92" s="3">
        <v>45058</v>
      </c>
      <c r="B92" s="2">
        <v>0.49887731481481484</v>
      </c>
      <c r="C92">
        <v>91.8</v>
      </c>
      <c r="D92">
        <v>23.4</v>
      </c>
      <c r="E92" t="s">
        <v>1</v>
      </c>
      <c r="F92" t="s">
        <v>1</v>
      </c>
      <c r="G92" t="s">
        <v>93</v>
      </c>
      <c r="H92">
        <v>242</v>
      </c>
    </row>
    <row r="93" spans="1:8" x14ac:dyDescent="0.35">
      <c r="A93" s="3">
        <v>45058</v>
      </c>
      <c r="B93" s="2">
        <v>0.49888888888888888</v>
      </c>
      <c r="C93">
        <v>91.8</v>
      </c>
      <c r="D93">
        <v>23.4</v>
      </c>
      <c r="E93" t="s">
        <v>1</v>
      </c>
      <c r="F93" t="s">
        <v>1</v>
      </c>
      <c r="G93" t="s">
        <v>94</v>
      </c>
      <c r="H93">
        <v>238</v>
      </c>
    </row>
    <row r="94" spans="1:8" x14ac:dyDescent="0.35">
      <c r="A94" s="3">
        <v>45058</v>
      </c>
      <c r="B94" s="2">
        <v>0.49890046296296298</v>
      </c>
      <c r="C94">
        <v>91.2</v>
      </c>
      <c r="D94">
        <v>23.4</v>
      </c>
      <c r="E94" t="s">
        <v>1</v>
      </c>
      <c r="F94" t="s">
        <v>1</v>
      </c>
      <c r="G94" t="s">
        <v>95</v>
      </c>
      <c r="H94">
        <v>235</v>
      </c>
    </row>
    <row r="95" spans="1:8" x14ac:dyDescent="0.35">
      <c r="A95" s="3">
        <v>45058</v>
      </c>
      <c r="B95" s="2">
        <v>0.49891203703703701</v>
      </c>
      <c r="C95">
        <v>91.2</v>
      </c>
      <c r="D95">
        <v>23.4</v>
      </c>
      <c r="E95" t="s">
        <v>1</v>
      </c>
      <c r="F95" t="s">
        <v>1</v>
      </c>
      <c r="G95" t="s">
        <v>96</v>
      </c>
      <c r="H95">
        <v>232</v>
      </c>
    </row>
    <row r="96" spans="1:8" x14ac:dyDescent="0.35">
      <c r="A96" s="3">
        <v>45058</v>
      </c>
      <c r="B96" s="2">
        <v>0.49892361111111111</v>
      </c>
      <c r="C96">
        <v>91.2</v>
      </c>
      <c r="D96">
        <v>23.4</v>
      </c>
      <c r="E96" t="s">
        <v>1</v>
      </c>
      <c r="F96" t="s">
        <v>1</v>
      </c>
      <c r="G96" t="s">
        <v>97</v>
      </c>
      <c r="H96">
        <v>228</v>
      </c>
    </row>
    <row r="97" spans="1:8" x14ac:dyDescent="0.35">
      <c r="A97" s="3">
        <v>45058</v>
      </c>
      <c r="B97" s="2">
        <v>0.49893518518518515</v>
      </c>
      <c r="C97">
        <v>90.6</v>
      </c>
      <c r="D97">
        <v>23.4</v>
      </c>
      <c r="E97" t="s">
        <v>1</v>
      </c>
      <c r="F97" t="s">
        <v>1</v>
      </c>
      <c r="G97" t="s">
        <v>98</v>
      </c>
      <c r="H97">
        <v>227</v>
      </c>
    </row>
    <row r="98" spans="1:8" x14ac:dyDescent="0.35">
      <c r="A98" s="3">
        <v>45058</v>
      </c>
      <c r="B98" s="2">
        <v>0.4989467592592593</v>
      </c>
      <c r="C98">
        <v>90.6</v>
      </c>
      <c r="D98">
        <v>23.5</v>
      </c>
      <c r="E98" t="s">
        <v>1</v>
      </c>
      <c r="F98" t="s">
        <v>1</v>
      </c>
      <c r="G98" t="s">
        <v>99</v>
      </c>
      <c r="H98">
        <v>224</v>
      </c>
    </row>
    <row r="99" spans="1:8" x14ac:dyDescent="0.35">
      <c r="A99" s="3">
        <v>45058</v>
      </c>
      <c r="B99" s="2">
        <v>0.49895833333333334</v>
      </c>
      <c r="C99">
        <v>90.6</v>
      </c>
      <c r="D99">
        <v>23.5</v>
      </c>
      <c r="E99" t="s">
        <v>1</v>
      </c>
      <c r="F99" t="s">
        <v>1</v>
      </c>
      <c r="G99" t="s">
        <v>100</v>
      </c>
      <c r="H99">
        <v>221</v>
      </c>
    </row>
    <row r="100" spans="1:8" x14ac:dyDescent="0.35">
      <c r="A100" s="3">
        <v>45058</v>
      </c>
      <c r="B100" s="2">
        <v>0.49896990740740743</v>
      </c>
      <c r="C100">
        <v>90.6</v>
      </c>
      <c r="D100">
        <v>23.5</v>
      </c>
      <c r="E100" t="s">
        <v>1</v>
      </c>
      <c r="F100" t="s">
        <v>1</v>
      </c>
      <c r="G100" t="s">
        <v>101</v>
      </c>
      <c r="H100">
        <v>218</v>
      </c>
    </row>
    <row r="101" spans="1:8" x14ac:dyDescent="0.35">
      <c r="A101" s="3">
        <v>45058</v>
      </c>
      <c r="B101" s="2">
        <v>0.49898148148148147</v>
      </c>
      <c r="C101">
        <v>89.9</v>
      </c>
      <c r="D101">
        <v>23.5</v>
      </c>
      <c r="E101" t="s">
        <v>1</v>
      </c>
      <c r="F101" t="s">
        <v>1</v>
      </c>
      <c r="G101" t="s">
        <v>102</v>
      </c>
      <c r="H101">
        <v>216</v>
      </c>
    </row>
    <row r="102" spans="1:8" x14ac:dyDescent="0.35">
      <c r="A102" s="3">
        <v>45058</v>
      </c>
      <c r="B102" s="2">
        <v>0.49899305555555556</v>
      </c>
      <c r="C102">
        <v>89.9</v>
      </c>
      <c r="D102">
        <v>23.5</v>
      </c>
      <c r="E102" t="s">
        <v>1</v>
      </c>
      <c r="F102" t="s">
        <v>1</v>
      </c>
      <c r="G102" t="s">
        <v>103</v>
      </c>
      <c r="H102">
        <v>212</v>
      </c>
    </row>
    <row r="103" spans="1:8" x14ac:dyDescent="0.35">
      <c r="A103" s="3">
        <v>45058</v>
      </c>
      <c r="B103" s="2">
        <v>0.4990046296296296</v>
      </c>
      <c r="C103">
        <v>89.9</v>
      </c>
      <c r="D103">
        <v>23.5</v>
      </c>
      <c r="E103" t="s">
        <v>1</v>
      </c>
      <c r="F103" t="s">
        <v>1</v>
      </c>
      <c r="G103" t="s">
        <v>104</v>
      </c>
      <c r="H103">
        <v>210</v>
      </c>
    </row>
    <row r="104" spans="1:8" x14ac:dyDescent="0.35">
      <c r="A104" s="3">
        <v>45058</v>
      </c>
      <c r="B104" s="2">
        <v>0.49901620370370375</v>
      </c>
      <c r="C104">
        <v>89.4</v>
      </c>
      <c r="D104">
        <v>23.5</v>
      </c>
      <c r="E104" t="s">
        <v>1</v>
      </c>
      <c r="F104" t="s">
        <v>1</v>
      </c>
      <c r="G104" t="s">
        <v>105</v>
      </c>
      <c r="H104">
        <v>207</v>
      </c>
    </row>
    <row r="105" spans="1:8" x14ac:dyDescent="0.35">
      <c r="A105" s="3">
        <v>45058</v>
      </c>
      <c r="B105" s="2">
        <v>0.49902777777777779</v>
      </c>
      <c r="C105">
        <v>89.4</v>
      </c>
      <c r="D105">
        <v>23.5</v>
      </c>
      <c r="E105" t="s">
        <v>1</v>
      </c>
      <c r="F105" t="s">
        <v>1</v>
      </c>
      <c r="G105" t="s">
        <v>106</v>
      </c>
      <c r="H105">
        <v>204</v>
      </c>
    </row>
    <row r="106" spans="1:8" x14ac:dyDescent="0.35">
      <c r="A106" s="3">
        <v>45058</v>
      </c>
      <c r="B106" s="2">
        <v>0.49903935185185189</v>
      </c>
      <c r="C106">
        <v>89.4</v>
      </c>
      <c r="D106">
        <v>23.5</v>
      </c>
      <c r="E106" t="s">
        <v>1</v>
      </c>
      <c r="F106" t="s">
        <v>1</v>
      </c>
      <c r="G106" t="s">
        <v>107</v>
      </c>
      <c r="H106">
        <v>202</v>
      </c>
    </row>
    <row r="107" spans="1:8" x14ac:dyDescent="0.35">
      <c r="A107" s="3">
        <v>45058</v>
      </c>
      <c r="B107" s="2">
        <v>0.49905092592592593</v>
      </c>
      <c r="C107">
        <v>88.8</v>
      </c>
      <c r="D107">
        <v>23.5</v>
      </c>
      <c r="E107" t="s">
        <v>1</v>
      </c>
      <c r="F107" t="s">
        <v>1</v>
      </c>
      <c r="G107" t="s">
        <v>108</v>
      </c>
      <c r="H107">
        <v>201</v>
      </c>
    </row>
    <row r="108" spans="1:8" x14ac:dyDescent="0.35">
      <c r="A108" s="3">
        <v>45058</v>
      </c>
      <c r="B108" s="2">
        <v>0.49906249999999996</v>
      </c>
      <c r="C108">
        <v>88.8</v>
      </c>
      <c r="D108">
        <v>23.5</v>
      </c>
      <c r="E108" t="s">
        <v>1</v>
      </c>
      <c r="F108" t="s">
        <v>1</v>
      </c>
      <c r="G108" t="s">
        <v>109</v>
      </c>
      <c r="H108">
        <v>198</v>
      </c>
    </row>
    <row r="109" spans="1:8" x14ac:dyDescent="0.35">
      <c r="A109" s="3">
        <v>45058</v>
      </c>
      <c r="B109" s="2">
        <v>0.49907407407407406</v>
      </c>
      <c r="C109">
        <v>88.8</v>
      </c>
      <c r="D109">
        <v>23.5</v>
      </c>
      <c r="E109" t="s">
        <v>1</v>
      </c>
      <c r="F109" t="s">
        <v>1</v>
      </c>
      <c r="G109" t="s">
        <v>110</v>
      </c>
      <c r="H109">
        <v>196</v>
      </c>
    </row>
    <row r="110" spans="1:8" x14ac:dyDescent="0.35">
      <c r="A110" s="3">
        <v>45058</v>
      </c>
      <c r="B110" s="2">
        <v>0.4990856481481481</v>
      </c>
      <c r="C110">
        <v>88.2</v>
      </c>
      <c r="D110">
        <v>23.5</v>
      </c>
      <c r="E110" t="s">
        <v>1</v>
      </c>
      <c r="F110" t="s">
        <v>1</v>
      </c>
      <c r="G110" t="s">
        <v>111</v>
      </c>
      <c r="H110">
        <v>193</v>
      </c>
    </row>
    <row r="111" spans="1:8" x14ac:dyDescent="0.35">
      <c r="A111" s="3">
        <v>45058</v>
      </c>
      <c r="B111" s="2">
        <v>0.49909722222222225</v>
      </c>
      <c r="C111">
        <v>88.2</v>
      </c>
      <c r="D111">
        <v>23.4</v>
      </c>
      <c r="E111" t="s">
        <v>1</v>
      </c>
      <c r="F111" t="s">
        <v>1</v>
      </c>
      <c r="G111" t="s">
        <v>112</v>
      </c>
      <c r="H111">
        <v>192</v>
      </c>
    </row>
    <row r="112" spans="1:8" x14ac:dyDescent="0.35">
      <c r="A112" s="3">
        <v>45058</v>
      </c>
      <c r="B112" s="2">
        <v>0.49910879629629629</v>
      </c>
      <c r="C112">
        <v>88.2</v>
      </c>
      <c r="D112">
        <v>23.4</v>
      </c>
      <c r="E112" t="s">
        <v>1</v>
      </c>
      <c r="F112" t="s">
        <v>1</v>
      </c>
      <c r="G112" t="s">
        <v>113</v>
      </c>
      <c r="H112">
        <v>190</v>
      </c>
    </row>
    <row r="113" spans="1:8" x14ac:dyDescent="0.35">
      <c r="A113" s="3">
        <v>45058</v>
      </c>
      <c r="B113" s="2">
        <v>0.49912037037037038</v>
      </c>
      <c r="C113">
        <v>87.6</v>
      </c>
      <c r="D113">
        <v>23.4</v>
      </c>
      <c r="E113" t="s">
        <v>1</v>
      </c>
      <c r="F113" t="s">
        <v>1</v>
      </c>
      <c r="G113" t="s">
        <v>114</v>
      </c>
      <c r="H113">
        <v>187</v>
      </c>
    </row>
    <row r="114" spans="1:8" x14ac:dyDescent="0.35">
      <c r="A114" s="3">
        <v>45058</v>
      </c>
      <c r="B114" s="2">
        <v>0.49913194444444442</v>
      </c>
      <c r="C114">
        <v>87.6</v>
      </c>
      <c r="D114">
        <v>23.5</v>
      </c>
      <c r="E114" t="s">
        <v>1</v>
      </c>
      <c r="F114" t="s">
        <v>1</v>
      </c>
      <c r="G114" t="s">
        <v>115</v>
      </c>
      <c r="H114">
        <v>185</v>
      </c>
    </row>
    <row r="115" spans="1:8" x14ac:dyDescent="0.35">
      <c r="A115" s="3">
        <v>45058</v>
      </c>
      <c r="B115" s="2">
        <v>0.49914351851851851</v>
      </c>
      <c r="C115">
        <v>87.6</v>
      </c>
      <c r="D115">
        <v>23.5</v>
      </c>
      <c r="E115" t="s">
        <v>1</v>
      </c>
      <c r="F115" t="s">
        <v>1</v>
      </c>
      <c r="G115" t="s">
        <v>116</v>
      </c>
      <c r="H115">
        <v>183</v>
      </c>
    </row>
    <row r="116" spans="1:8" x14ac:dyDescent="0.35">
      <c r="A116" s="3">
        <v>45058</v>
      </c>
      <c r="B116" s="2">
        <v>0.49915509259259255</v>
      </c>
      <c r="C116">
        <v>87.6</v>
      </c>
      <c r="D116">
        <v>23.5</v>
      </c>
      <c r="E116" t="s">
        <v>1</v>
      </c>
      <c r="F116" t="s">
        <v>1</v>
      </c>
      <c r="G116" t="s">
        <v>117</v>
      </c>
      <c r="H116">
        <v>181</v>
      </c>
    </row>
    <row r="117" spans="1:8" x14ac:dyDescent="0.35">
      <c r="A117" s="3">
        <v>45058</v>
      </c>
      <c r="B117" s="2">
        <v>0.4991666666666667</v>
      </c>
      <c r="C117">
        <v>87.1</v>
      </c>
      <c r="D117">
        <v>23.5</v>
      </c>
      <c r="E117" t="s">
        <v>1</v>
      </c>
      <c r="F117" t="s">
        <v>1</v>
      </c>
      <c r="G117" t="s">
        <v>118</v>
      </c>
      <c r="H117">
        <v>180</v>
      </c>
    </row>
    <row r="118" spans="1:8" x14ac:dyDescent="0.35">
      <c r="A118" s="3">
        <v>45058</v>
      </c>
      <c r="B118" s="2">
        <v>0.49917824074074074</v>
      </c>
      <c r="C118">
        <v>87.1</v>
      </c>
      <c r="D118">
        <v>23.5</v>
      </c>
      <c r="E118" t="s">
        <v>1</v>
      </c>
      <c r="F118" t="s">
        <v>1</v>
      </c>
      <c r="G118" t="s">
        <v>119</v>
      </c>
      <c r="H118">
        <v>178</v>
      </c>
    </row>
    <row r="119" spans="1:8" x14ac:dyDescent="0.35">
      <c r="A119" s="3">
        <v>45058</v>
      </c>
      <c r="B119" s="2">
        <v>0.49918981481481484</v>
      </c>
      <c r="C119">
        <v>87.1</v>
      </c>
      <c r="D119">
        <v>23.5</v>
      </c>
      <c r="E119" t="s">
        <v>1</v>
      </c>
      <c r="F119" t="s">
        <v>1</v>
      </c>
      <c r="G119" t="s">
        <v>120</v>
      </c>
      <c r="H119">
        <v>177</v>
      </c>
    </row>
    <row r="120" spans="1:8" x14ac:dyDescent="0.35">
      <c r="A120" s="3">
        <v>45058</v>
      </c>
      <c r="B120" s="2">
        <v>0.49920138888888888</v>
      </c>
      <c r="C120">
        <v>86.6</v>
      </c>
      <c r="D120">
        <v>23.5</v>
      </c>
      <c r="E120" t="s">
        <v>1</v>
      </c>
      <c r="F120" t="s">
        <v>1</v>
      </c>
      <c r="G120" t="s">
        <v>121</v>
      </c>
      <c r="H120">
        <v>174</v>
      </c>
    </row>
    <row r="121" spans="1:8" x14ac:dyDescent="0.35">
      <c r="A121" s="3">
        <v>45058</v>
      </c>
      <c r="B121" s="2">
        <v>0.49921296296296297</v>
      </c>
      <c r="C121">
        <v>86.6</v>
      </c>
      <c r="D121">
        <v>23.5</v>
      </c>
      <c r="E121" t="s">
        <v>1</v>
      </c>
      <c r="F121" t="s">
        <v>1</v>
      </c>
      <c r="G121" t="s">
        <v>122</v>
      </c>
      <c r="H121">
        <v>173</v>
      </c>
    </row>
    <row r="122" spans="1:8" x14ac:dyDescent="0.35">
      <c r="A122" s="3">
        <v>45058</v>
      </c>
      <c r="B122" s="2">
        <v>0.49922453703703701</v>
      </c>
      <c r="C122">
        <v>86.6</v>
      </c>
      <c r="D122">
        <v>23.5</v>
      </c>
      <c r="E122" t="s">
        <v>1</v>
      </c>
      <c r="F122" t="s">
        <v>1</v>
      </c>
      <c r="G122" t="s">
        <v>123</v>
      </c>
      <c r="H122">
        <v>171</v>
      </c>
    </row>
    <row r="123" spans="1:8" x14ac:dyDescent="0.35">
      <c r="A123" s="3">
        <v>45058</v>
      </c>
      <c r="B123" s="2">
        <v>0.49923611111111116</v>
      </c>
      <c r="C123">
        <v>86.1</v>
      </c>
      <c r="D123">
        <v>23.5</v>
      </c>
      <c r="E123" t="s">
        <v>1</v>
      </c>
      <c r="F123" t="s">
        <v>1</v>
      </c>
      <c r="G123" t="s">
        <v>124</v>
      </c>
      <c r="H123">
        <v>170</v>
      </c>
    </row>
    <row r="124" spans="1:8" x14ac:dyDescent="0.35">
      <c r="A124" s="3">
        <v>45058</v>
      </c>
      <c r="B124" s="2">
        <v>0.4992476851851852</v>
      </c>
      <c r="C124">
        <v>86.1</v>
      </c>
      <c r="D124">
        <v>23.5</v>
      </c>
      <c r="E124" t="s">
        <v>1</v>
      </c>
      <c r="F124" t="s">
        <v>1</v>
      </c>
      <c r="G124" t="s">
        <v>125</v>
      </c>
      <c r="H124">
        <v>167</v>
      </c>
    </row>
    <row r="125" spans="1:8" x14ac:dyDescent="0.35">
      <c r="A125" s="3">
        <v>45058</v>
      </c>
      <c r="B125" s="2">
        <v>0.49925925925925929</v>
      </c>
      <c r="C125">
        <v>86.1</v>
      </c>
      <c r="D125">
        <v>23.5</v>
      </c>
      <c r="E125" t="s">
        <v>1</v>
      </c>
      <c r="F125" t="s">
        <v>1</v>
      </c>
      <c r="G125" t="s">
        <v>126</v>
      </c>
      <c r="H125">
        <v>166</v>
      </c>
    </row>
    <row r="126" spans="1:8" x14ac:dyDescent="0.35">
      <c r="A126" s="3">
        <v>45058</v>
      </c>
      <c r="B126" s="2">
        <v>0.49927083333333333</v>
      </c>
      <c r="C126">
        <v>85.6</v>
      </c>
      <c r="D126">
        <v>23.5</v>
      </c>
      <c r="E126" t="s">
        <v>1</v>
      </c>
      <c r="F126" t="s">
        <v>1</v>
      </c>
      <c r="G126" t="s">
        <v>127</v>
      </c>
      <c r="H126">
        <v>164</v>
      </c>
    </row>
    <row r="127" spans="1:8" x14ac:dyDescent="0.35">
      <c r="A127" s="3">
        <v>45058</v>
      </c>
      <c r="B127" s="2">
        <v>0.49928240740740742</v>
      </c>
      <c r="C127">
        <v>85.6</v>
      </c>
      <c r="D127">
        <v>23.5</v>
      </c>
      <c r="E127" t="s">
        <v>1</v>
      </c>
      <c r="F127" t="s">
        <v>1</v>
      </c>
      <c r="G127" t="s">
        <v>128</v>
      </c>
      <c r="H127">
        <v>162</v>
      </c>
    </row>
    <row r="128" spans="1:8" x14ac:dyDescent="0.35">
      <c r="A128" s="3">
        <v>45058</v>
      </c>
      <c r="B128" s="2">
        <v>0.49929398148148146</v>
      </c>
      <c r="C128">
        <v>85.6</v>
      </c>
      <c r="D128">
        <v>23.5</v>
      </c>
      <c r="E128" t="s">
        <v>1</v>
      </c>
      <c r="F128" t="s">
        <v>1</v>
      </c>
      <c r="G128" t="s">
        <v>129</v>
      </c>
      <c r="H128">
        <v>161</v>
      </c>
    </row>
    <row r="129" spans="1:8" x14ac:dyDescent="0.35">
      <c r="A129" s="3">
        <v>45058</v>
      </c>
      <c r="B129" s="2">
        <v>0.4993055555555555</v>
      </c>
      <c r="C129">
        <v>85.2</v>
      </c>
      <c r="D129">
        <v>23.5</v>
      </c>
      <c r="E129" t="s">
        <v>1</v>
      </c>
      <c r="F129" t="s">
        <v>1</v>
      </c>
      <c r="G129" t="s">
        <v>130</v>
      </c>
      <c r="H129">
        <v>160</v>
      </c>
    </row>
    <row r="130" spans="1:8" x14ac:dyDescent="0.35">
      <c r="A130" s="3">
        <v>45058</v>
      </c>
      <c r="B130" s="2">
        <v>0.49931712962962965</v>
      </c>
      <c r="C130">
        <v>85.2</v>
      </c>
      <c r="D130">
        <v>23.5</v>
      </c>
      <c r="E130" t="s">
        <v>1</v>
      </c>
      <c r="F130" t="s">
        <v>1</v>
      </c>
      <c r="G130" t="s">
        <v>131</v>
      </c>
      <c r="H130">
        <v>159</v>
      </c>
    </row>
    <row r="131" spans="1:8" x14ac:dyDescent="0.35">
      <c r="A131" s="3">
        <v>45058</v>
      </c>
      <c r="B131" s="2">
        <v>0.49932870370370369</v>
      </c>
      <c r="C131">
        <v>85.2</v>
      </c>
      <c r="D131">
        <v>23.5</v>
      </c>
      <c r="E131" t="s">
        <v>1</v>
      </c>
      <c r="F131" t="s">
        <v>1</v>
      </c>
      <c r="G131" t="s">
        <v>132</v>
      </c>
      <c r="H131">
        <v>157</v>
      </c>
    </row>
    <row r="132" spans="1:8" x14ac:dyDescent="0.35">
      <c r="A132" s="3">
        <v>45058</v>
      </c>
      <c r="B132" s="2">
        <v>0.49934027777777779</v>
      </c>
      <c r="C132">
        <v>85.2</v>
      </c>
      <c r="D132">
        <v>23.5</v>
      </c>
      <c r="E132" t="s">
        <v>1</v>
      </c>
      <c r="F132" t="s">
        <v>1</v>
      </c>
      <c r="G132" t="s">
        <v>133</v>
      </c>
      <c r="H132">
        <v>156</v>
      </c>
    </row>
    <row r="133" spans="1:8" x14ac:dyDescent="0.35">
      <c r="A133" s="3">
        <v>45058</v>
      </c>
      <c r="B133" s="2">
        <v>0.49935185185185182</v>
      </c>
      <c r="C133">
        <v>84.7</v>
      </c>
      <c r="D133">
        <v>23.5</v>
      </c>
      <c r="E133" t="s">
        <v>1</v>
      </c>
      <c r="F133" t="s">
        <v>1</v>
      </c>
      <c r="G133" t="s">
        <v>134</v>
      </c>
      <c r="H133">
        <v>154</v>
      </c>
    </row>
    <row r="134" spans="1:8" x14ac:dyDescent="0.35">
      <c r="A134" s="3">
        <v>45058</v>
      </c>
      <c r="B134" s="2">
        <v>0.49936342592592592</v>
      </c>
      <c r="C134">
        <v>84.7</v>
      </c>
      <c r="D134">
        <v>23.5</v>
      </c>
      <c r="E134" t="s">
        <v>1</v>
      </c>
      <c r="F134" t="s">
        <v>1</v>
      </c>
      <c r="G134" t="s">
        <v>135</v>
      </c>
      <c r="H134">
        <v>154</v>
      </c>
    </row>
    <row r="135" spans="1:8" x14ac:dyDescent="0.35">
      <c r="A135" s="3">
        <v>45058</v>
      </c>
      <c r="B135" s="2">
        <v>0.49937499999999996</v>
      </c>
      <c r="C135">
        <v>84.7</v>
      </c>
      <c r="D135">
        <v>23.5</v>
      </c>
      <c r="E135" t="s">
        <v>1</v>
      </c>
      <c r="F135" t="s">
        <v>1</v>
      </c>
      <c r="G135" t="s">
        <v>136</v>
      </c>
      <c r="H135">
        <v>152</v>
      </c>
    </row>
    <row r="136" spans="1:8" x14ac:dyDescent="0.35">
      <c r="A136" s="3">
        <v>45058</v>
      </c>
      <c r="B136" s="2">
        <v>0.49938657407407411</v>
      </c>
      <c r="C136">
        <v>84.2</v>
      </c>
      <c r="D136">
        <v>23.5</v>
      </c>
      <c r="E136" t="s">
        <v>1</v>
      </c>
      <c r="F136" t="s">
        <v>1</v>
      </c>
      <c r="G136" t="s">
        <v>137</v>
      </c>
      <c r="H136">
        <v>151</v>
      </c>
    </row>
    <row r="137" spans="1:8" x14ac:dyDescent="0.35">
      <c r="A137" s="3">
        <v>45058</v>
      </c>
      <c r="B137" s="2">
        <v>0.49939814814814815</v>
      </c>
      <c r="C137">
        <v>84.2</v>
      </c>
      <c r="D137">
        <v>23.4</v>
      </c>
      <c r="E137" t="s">
        <v>1</v>
      </c>
      <c r="F137" t="s">
        <v>1</v>
      </c>
      <c r="G137" t="s">
        <v>138</v>
      </c>
      <c r="H137">
        <v>149</v>
      </c>
    </row>
    <row r="138" spans="1:8" x14ac:dyDescent="0.35">
      <c r="A138" s="3">
        <v>45058</v>
      </c>
      <c r="B138" s="2">
        <v>0.49940972222222224</v>
      </c>
      <c r="C138">
        <v>84.2</v>
      </c>
      <c r="D138">
        <v>23.4</v>
      </c>
      <c r="E138" t="s">
        <v>1</v>
      </c>
      <c r="F138" t="s">
        <v>1</v>
      </c>
      <c r="G138" t="s">
        <v>139</v>
      </c>
      <c r="H138">
        <v>149</v>
      </c>
    </row>
    <row r="139" spans="1:8" x14ac:dyDescent="0.35">
      <c r="A139" s="3">
        <v>45058</v>
      </c>
      <c r="B139" s="2">
        <v>0.49942129629629628</v>
      </c>
      <c r="C139">
        <v>83.7</v>
      </c>
      <c r="D139">
        <v>23.4</v>
      </c>
      <c r="E139" t="s">
        <v>1</v>
      </c>
      <c r="F139" t="s">
        <v>1</v>
      </c>
      <c r="G139" t="s">
        <v>140</v>
      </c>
      <c r="H139">
        <v>147</v>
      </c>
    </row>
    <row r="140" spans="1:8" x14ac:dyDescent="0.35">
      <c r="A140" s="3">
        <v>45058</v>
      </c>
      <c r="B140" s="2">
        <v>0.49943287037037037</v>
      </c>
      <c r="C140">
        <v>83.7</v>
      </c>
      <c r="D140">
        <v>23.4</v>
      </c>
      <c r="E140" t="s">
        <v>1</v>
      </c>
      <c r="F140" t="s">
        <v>1</v>
      </c>
      <c r="G140" t="s">
        <v>141</v>
      </c>
      <c r="H140">
        <v>145</v>
      </c>
    </row>
    <row r="141" spans="1:8" x14ac:dyDescent="0.35">
      <c r="A141" s="3">
        <v>45058</v>
      </c>
      <c r="B141" s="2">
        <v>0.49944444444444441</v>
      </c>
      <c r="C141">
        <v>83.7</v>
      </c>
      <c r="D141">
        <v>23.4</v>
      </c>
      <c r="E141" t="s">
        <v>1</v>
      </c>
      <c r="F141" t="s">
        <v>1</v>
      </c>
      <c r="G141" t="s">
        <v>142</v>
      </c>
      <c r="H141">
        <v>144</v>
      </c>
    </row>
    <row r="142" spans="1:8" x14ac:dyDescent="0.35">
      <c r="A142" s="3">
        <v>45058</v>
      </c>
      <c r="B142" s="2">
        <v>0.49945601851851856</v>
      </c>
      <c r="C142">
        <v>83.3</v>
      </c>
      <c r="D142">
        <v>23.4</v>
      </c>
      <c r="E142" t="s">
        <v>1</v>
      </c>
      <c r="F142" t="s">
        <v>1</v>
      </c>
      <c r="G142" t="s">
        <v>143</v>
      </c>
      <c r="H142">
        <v>144</v>
      </c>
    </row>
    <row r="143" spans="1:8" x14ac:dyDescent="0.35">
      <c r="A143" s="3">
        <v>45058</v>
      </c>
      <c r="B143" s="2">
        <v>0.4994675925925926</v>
      </c>
      <c r="C143">
        <v>83.3</v>
      </c>
      <c r="D143">
        <v>23.4</v>
      </c>
      <c r="E143" t="s">
        <v>1</v>
      </c>
      <c r="F143" t="s">
        <v>1</v>
      </c>
      <c r="G143" t="s">
        <v>144</v>
      </c>
      <c r="H143">
        <v>143</v>
      </c>
    </row>
    <row r="144" spans="1:8" x14ac:dyDescent="0.35">
      <c r="A144" s="3">
        <v>45058</v>
      </c>
      <c r="B144" s="2">
        <v>0.4994791666666667</v>
      </c>
      <c r="C144">
        <v>83.3</v>
      </c>
      <c r="D144">
        <v>23.4</v>
      </c>
      <c r="E144" t="s">
        <v>1</v>
      </c>
      <c r="F144" t="s">
        <v>1</v>
      </c>
      <c r="G144" t="s">
        <v>145</v>
      </c>
      <c r="H144">
        <v>142</v>
      </c>
    </row>
    <row r="145" spans="1:8" x14ac:dyDescent="0.35">
      <c r="A145" s="3">
        <v>45058</v>
      </c>
      <c r="B145" s="2">
        <v>0.49949074074074074</v>
      </c>
      <c r="C145">
        <v>82.8</v>
      </c>
      <c r="D145">
        <v>23.4</v>
      </c>
      <c r="E145" t="s">
        <v>1</v>
      </c>
      <c r="F145" t="s">
        <v>1</v>
      </c>
      <c r="G145" t="s">
        <v>146</v>
      </c>
      <c r="H145">
        <v>140</v>
      </c>
    </row>
    <row r="146" spans="1:8" x14ac:dyDescent="0.35">
      <c r="A146" s="3">
        <v>45058</v>
      </c>
      <c r="B146" s="2">
        <v>0.49950231481481483</v>
      </c>
      <c r="C146">
        <v>82.8</v>
      </c>
      <c r="D146">
        <v>23.4</v>
      </c>
      <c r="E146" t="s">
        <v>1</v>
      </c>
      <c r="F146" t="s">
        <v>1</v>
      </c>
      <c r="G146" t="s">
        <v>147</v>
      </c>
      <c r="H146">
        <v>139</v>
      </c>
    </row>
    <row r="147" spans="1:8" x14ac:dyDescent="0.35">
      <c r="A147" s="3">
        <v>45058</v>
      </c>
      <c r="B147" s="2">
        <v>0.49951388888888887</v>
      </c>
      <c r="C147">
        <v>82.8</v>
      </c>
      <c r="D147">
        <v>23.4</v>
      </c>
      <c r="E147" t="s">
        <v>1</v>
      </c>
      <c r="F147" t="s">
        <v>1</v>
      </c>
      <c r="G147" t="s">
        <v>148</v>
      </c>
      <c r="H147">
        <v>139</v>
      </c>
    </row>
    <row r="148" spans="1:8" x14ac:dyDescent="0.35">
      <c r="A148" s="3">
        <v>45058</v>
      </c>
      <c r="B148" s="2">
        <v>0.49952546296296302</v>
      </c>
      <c r="C148">
        <v>82.8</v>
      </c>
      <c r="D148">
        <v>23.4</v>
      </c>
      <c r="E148" t="s">
        <v>1</v>
      </c>
      <c r="F148" t="s">
        <v>1</v>
      </c>
      <c r="G148" t="s">
        <v>149</v>
      </c>
      <c r="H148">
        <v>137</v>
      </c>
    </row>
    <row r="149" spans="1:8" x14ac:dyDescent="0.35">
      <c r="A149" s="3">
        <v>45058</v>
      </c>
      <c r="B149" s="2">
        <v>0.49953703703703706</v>
      </c>
      <c r="C149">
        <v>82.3</v>
      </c>
      <c r="D149">
        <v>23.5</v>
      </c>
      <c r="E149" t="s">
        <v>1</v>
      </c>
      <c r="F149" t="s">
        <v>1</v>
      </c>
      <c r="G149" t="s">
        <v>150</v>
      </c>
      <c r="H149">
        <v>136</v>
      </c>
    </row>
    <row r="150" spans="1:8" x14ac:dyDescent="0.35">
      <c r="A150" s="3">
        <v>45058</v>
      </c>
      <c r="B150" s="2">
        <v>0.4995486111111111</v>
      </c>
      <c r="C150">
        <v>82.3</v>
      </c>
      <c r="D150">
        <v>23.5</v>
      </c>
      <c r="E150" t="s">
        <v>1</v>
      </c>
      <c r="F150" t="s">
        <v>1</v>
      </c>
      <c r="G150" t="s">
        <v>151</v>
      </c>
      <c r="H150">
        <v>135</v>
      </c>
    </row>
    <row r="151" spans="1:8" x14ac:dyDescent="0.35">
      <c r="A151" s="3">
        <v>45058</v>
      </c>
      <c r="B151" s="2">
        <v>0.49956018518518519</v>
      </c>
      <c r="C151">
        <v>82.3</v>
      </c>
      <c r="D151">
        <v>23.5</v>
      </c>
      <c r="E151" t="s">
        <v>1</v>
      </c>
      <c r="F151" t="s">
        <v>1</v>
      </c>
      <c r="G151" t="s">
        <v>152</v>
      </c>
      <c r="H151">
        <v>134</v>
      </c>
    </row>
    <row r="152" spans="1:8" x14ac:dyDescent="0.35">
      <c r="A152" s="3">
        <v>45058</v>
      </c>
      <c r="B152" s="2">
        <v>0.49957175925925923</v>
      </c>
      <c r="C152">
        <v>81.900000000000006</v>
      </c>
      <c r="D152">
        <v>23.5</v>
      </c>
      <c r="E152" t="s">
        <v>1</v>
      </c>
      <c r="F152" t="s">
        <v>1</v>
      </c>
      <c r="G152" t="s">
        <v>153</v>
      </c>
      <c r="H152">
        <v>133</v>
      </c>
    </row>
    <row r="153" spans="1:8" x14ac:dyDescent="0.35">
      <c r="A153" s="3">
        <v>45058</v>
      </c>
      <c r="B153" s="2">
        <v>0.49958333333333332</v>
      </c>
      <c r="C153">
        <v>81.900000000000006</v>
      </c>
      <c r="D153">
        <v>23.5</v>
      </c>
      <c r="E153" t="s">
        <v>1</v>
      </c>
      <c r="F153" t="s">
        <v>1</v>
      </c>
      <c r="G153" t="s">
        <v>154</v>
      </c>
      <c r="H153">
        <v>133</v>
      </c>
    </row>
    <row r="154" spans="1:8" x14ac:dyDescent="0.35">
      <c r="A154" s="3">
        <v>45058</v>
      </c>
      <c r="B154" s="2">
        <v>0.49959490740740736</v>
      </c>
      <c r="C154">
        <v>81.900000000000006</v>
      </c>
      <c r="D154">
        <v>23.5</v>
      </c>
      <c r="E154" t="s">
        <v>1</v>
      </c>
      <c r="F154" t="s">
        <v>1</v>
      </c>
      <c r="G154" t="s">
        <v>155</v>
      </c>
      <c r="H154">
        <v>131</v>
      </c>
    </row>
    <row r="155" spans="1:8" x14ac:dyDescent="0.35">
      <c r="A155" s="3">
        <v>45058</v>
      </c>
      <c r="B155" s="2">
        <v>0.49960648148148151</v>
      </c>
      <c r="C155">
        <v>81.400000000000006</v>
      </c>
      <c r="D155">
        <v>23.5</v>
      </c>
      <c r="E155" t="s">
        <v>1</v>
      </c>
      <c r="F155" t="s">
        <v>1</v>
      </c>
      <c r="G155" t="s">
        <v>156</v>
      </c>
      <c r="H155">
        <v>131</v>
      </c>
    </row>
    <row r="156" spans="1:8" x14ac:dyDescent="0.35">
      <c r="A156" s="3">
        <v>45058</v>
      </c>
      <c r="B156" s="2">
        <v>0.49961805555555555</v>
      </c>
      <c r="C156">
        <v>81.400000000000006</v>
      </c>
      <c r="D156">
        <v>23.5</v>
      </c>
      <c r="E156" t="s">
        <v>1</v>
      </c>
      <c r="F156" t="s">
        <v>1</v>
      </c>
      <c r="G156" t="s">
        <v>157</v>
      </c>
      <c r="H156">
        <v>131</v>
      </c>
    </row>
    <row r="157" spans="1:8" x14ac:dyDescent="0.35">
      <c r="A157" s="3">
        <v>45058</v>
      </c>
      <c r="B157" s="2">
        <v>0.49962962962962965</v>
      </c>
      <c r="C157">
        <v>81.400000000000006</v>
      </c>
      <c r="D157">
        <v>23.5</v>
      </c>
      <c r="E157" t="s">
        <v>1</v>
      </c>
      <c r="F157" t="s">
        <v>1</v>
      </c>
      <c r="G157" t="s">
        <v>158</v>
      </c>
      <c r="H157">
        <v>130</v>
      </c>
    </row>
    <row r="158" spans="1:8" x14ac:dyDescent="0.35">
      <c r="A158" s="3">
        <v>45058</v>
      </c>
      <c r="B158" s="2">
        <v>0.49964120370370368</v>
      </c>
      <c r="C158">
        <v>80.900000000000006</v>
      </c>
      <c r="D158">
        <v>23.5</v>
      </c>
      <c r="E158" t="s">
        <v>1</v>
      </c>
      <c r="F158" t="s">
        <v>1</v>
      </c>
      <c r="G158" t="s">
        <v>159</v>
      </c>
      <c r="H158">
        <v>128</v>
      </c>
    </row>
    <row r="159" spans="1:8" x14ac:dyDescent="0.35">
      <c r="A159" s="3">
        <v>45058</v>
      </c>
      <c r="B159" s="2">
        <v>0.49965277777777778</v>
      </c>
      <c r="C159">
        <v>80.900000000000006</v>
      </c>
      <c r="D159">
        <v>23.4</v>
      </c>
      <c r="E159" t="s">
        <v>1</v>
      </c>
      <c r="F159" t="s">
        <v>1</v>
      </c>
      <c r="G159" t="s">
        <v>160</v>
      </c>
      <c r="H159">
        <v>128</v>
      </c>
    </row>
    <row r="160" spans="1:8" x14ac:dyDescent="0.35">
      <c r="A160" s="3">
        <v>45058</v>
      </c>
      <c r="B160" s="2">
        <v>0.49966435185185182</v>
      </c>
      <c r="C160">
        <v>80.900000000000006</v>
      </c>
      <c r="D160">
        <v>23.4</v>
      </c>
      <c r="E160" t="s">
        <v>1</v>
      </c>
      <c r="F160" t="s">
        <v>1</v>
      </c>
      <c r="G160" t="s">
        <v>161</v>
      </c>
      <c r="H160">
        <v>127</v>
      </c>
    </row>
    <row r="161" spans="1:8" x14ac:dyDescent="0.35">
      <c r="A161" s="3">
        <v>45058</v>
      </c>
      <c r="B161" s="2">
        <v>0.49967592592592597</v>
      </c>
      <c r="C161">
        <v>80.400000000000006</v>
      </c>
      <c r="D161">
        <v>23.4</v>
      </c>
      <c r="E161" t="s">
        <v>1</v>
      </c>
      <c r="F161" t="s">
        <v>1</v>
      </c>
      <c r="G161" t="s">
        <v>162</v>
      </c>
      <c r="H161">
        <v>126</v>
      </c>
    </row>
    <row r="162" spans="1:8" x14ac:dyDescent="0.35">
      <c r="A162" s="3">
        <v>45058</v>
      </c>
      <c r="B162" s="2">
        <v>0.49968750000000001</v>
      </c>
      <c r="C162">
        <v>80.400000000000006</v>
      </c>
      <c r="D162">
        <v>23.5</v>
      </c>
      <c r="E162" t="s">
        <v>1</v>
      </c>
      <c r="F162" t="s">
        <v>1</v>
      </c>
      <c r="G162" t="s">
        <v>163</v>
      </c>
      <c r="H162">
        <v>126</v>
      </c>
    </row>
    <row r="163" spans="1:8" x14ac:dyDescent="0.35">
      <c r="A163" s="3">
        <v>45058</v>
      </c>
      <c r="B163" s="2">
        <v>0.4996990740740741</v>
      </c>
      <c r="C163">
        <v>80.400000000000006</v>
      </c>
      <c r="D163">
        <v>23.5</v>
      </c>
      <c r="E163" t="s">
        <v>1</v>
      </c>
      <c r="F163" t="s">
        <v>1</v>
      </c>
      <c r="G163" t="s">
        <v>164</v>
      </c>
      <c r="H163">
        <v>125</v>
      </c>
    </row>
    <row r="164" spans="1:8" x14ac:dyDescent="0.35">
      <c r="A164" s="3">
        <v>45058</v>
      </c>
      <c r="B164" s="2">
        <v>0.49971064814814814</v>
      </c>
      <c r="C164">
        <v>80.400000000000006</v>
      </c>
      <c r="D164">
        <v>23.5</v>
      </c>
      <c r="E164" t="s">
        <v>1</v>
      </c>
      <c r="F164" t="s">
        <v>1</v>
      </c>
      <c r="G164" t="s">
        <v>165</v>
      </c>
      <c r="H164">
        <v>124</v>
      </c>
    </row>
    <row r="165" spans="1:8" x14ac:dyDescent="0.35">
      <c r="A165" s="3">
        <v>45058</v>
      </c>
      <c r="B165" s="2">
        <v>0.49972222222222223</v>
      </c>
      <c r="C165">
        <v>79.900000000000006</v>
      </c>
      <c r="D165">
        <v>23.4</v>
      </c>
      <c r="E165" t="s">
        <v>1</v>
      </c>
      <c r="F165" t="s">
        <v>1</v>
      </c>
      <c r="G165" t="s">
        <v>166</v>
      </c>
      <c r="H165">
        <v>123</v>
      </c>
    </row>
    <row r="166" spans="1:8" x14ac:dyDescent="0.35">
      <c r="A166" s="3">
        <v>45058</v>
      </c>
      <c r="B166" s="2">
        <v>0.49973379629629627</v>
      </c>
      <c r="C166">
        <v>79.900000000000006</v>
      </c>
      <c r="D166">
        <v>23.4</v>
      </c>
      <c r="E166" t="s">
        <v>1</v>
      </c>
      <c r="F166" t="s">
        <v>1</v>
      </c>
      <c r="G166" t="s">
        <v>167</v>
      </c>
      <c r="H166">
        <v>122</v>
      </c>
    </row>
    <row r="167" spans="1:8" x14ac:dyDescent="0.35">
      <c r="A167" s="3">
        <v>45058</v>
      </c>
      <c r="B167" s="2">
        <v>0.49974537037037042</v>
      </c>
      <c r="C167">
        <v>79.900000000000006</v>
      </c>
      <c r="D167">
        <v>23.4</v>
      </c>
      <c r="E167" t="s">
        <v>1</v>
      </c>
      <c r="F167" t="s">
        <v>1</v>
      </c>
      <c r="G167" t="s">
        <v>168</v>
      </c>
      <c r="H167">
        <v>122</v>
      </c>
    </row>
    <row r="168" spans="1:8" x14ac:dyDescent="0.35">
      <c r="A168" s="3">
        <v>45058</v>
      </c>
      <c r="B168" s="2">
        <v>0.49975694444444446</v>
      </c>
      <c r="C168">
        <v>79.5</v>
      </c>
      <c r="D168">
        <v>23.4</v>
      </c>
      <c r="E168" t="s">
        <v>1</v>
      </c>
      <c r="F168" t="s">
        <v>1</v>
      </c>
      <c r="G168" t="s">
        <v>169</v>
      </c>
      <c r="H168">
        <v>121</v>
      </c>
    </row>
    <row r="169" spans="1:8" x14ac:dyDescent="0.35">
      <c r="A169" s="3">
        <v>45058</v>
      </c>
      <c r="B169" s="2">
        <v>0.4997685185185185</v>
      </c>
      <c r="C169">
        <v>79.5</v>
      </c>
      <c r="D169">
        <v>23.4</v>
      </c>
      <c r="E169" t="s">
        <v>1</v>
      </c>
      <c r="F169" t="s">
        <v>1</v>
      </c>
      <c r="G169" t="s">
        <v>170</v>
      </c>
      <c r="H169">
        <v>121</v>
      </c>
    </row>
    <row r="170" spans="1:8" x14ac:dyDescent="0.35">
      <c r="A170" s="3">
        <v>45058</v>
      </c>
      <c r="B170" s="2">
        <v>0.4997800925925926</v>
      </c>
      <c r="C170">
        <v>79.5</v>
      </c>
      <c r="D170">
        <v>23.4</v>
      </c>
      <c r="E170" t="s">
        <v>1</v>
      </c>
      <c r="F170" t="s">
        <v>1</v>
      </c>
      <c r="G170" t="s">
        <v>171</v>
      </c>
      <c r="H170">
        <v>121</v>
      </c>
    </row>
    <row r="171" spans="1:8" x14ac:dyDescent="0.35">
      <c r="A171" s="3">
        <v>45058</v>
      </c>
      <c r="B171" s="2">
        <v>0.49979166666666663</v>
      </c>
      <c r="C171">
        <v>79</v>
      </c>
      <c r="D171">
        <v>23.4</v>
      </c>
      <c r="E171" t="s">
        <v>1</v>
      </c>
      <c r="F171" t="s">
        <v>1</v>
      </c>
      <c r="G171" t="s">
        <v>172</v>
      </c>
      <c r="H171">
        <v>119</v>
      </c>
    </row>
    <row r="172" spans="1:8" x14ac:dyDescent="0.35">
      <c r="A172" s="3">
        <v>45058</v>
      </c>
      <c r="B172" s="2">
        <v>0.49980324074074073</v>
      </c>
      <c r="C172">
        <v>79</v>
      </c>
      <c r="D172">
        <v>23.4</v>
      </c>
      <c r="E172" t="s">
        <v>1</v>
      </c>
      <c r="F172" t="s">
        <v>1</v>
      </c>
      <c r="G172" t="s">
        <v>173</v>
      </c>
      <c r="H172">
        <v>119</v>
      </c>
    </row>
    <row r="173" spans="1:8" x14ac:dyDescent="0.35">
      <c r="A173" s="3">
        <v>45058</v>
      </c>
      <c r="B173" s="2">
        <v>0.49981481481481477</v>
      </c>
      <c r="C173">
        <v>79</v>
      </c>
      <c r="D173">
        <v>23.4</v>
      </c>
      <c r="E173" t="s">
        <v>1</v>
      </c>
      <c r="F173" t="s">
        <v>1</v>
      </c>
      <c r="G173" t="s">
        <v>174</v>
      </c>
      <c r="H173">
        <v>118</v>
      </c>
    </row>
    <row r="174" spans="1:8" x14ac:dyDescent="0.35">
      <c r="A174" s="3">
        <v>45058</v>
      </c>
      <c r="B174" s="2">
        <v>0.49982638888888892</v>
      </c>
      <c r="C174">
        <v>78.599999999999994</v>
      </c>
      <c r="D174">
        <v>23.4</v>
      </c>
      <c r="E174" t="s">
        <v>1</v>
      </c>
      <c r="F174" t="s">
        <v>1</v>
      </c>
      <c r="G174" t="s">
        <v>175</v>
      </c>
      <c r="H174">
        <v>117</v>
      </c>
    </row>
    <row r="175" spans="1:8" x14ac:dyDescent="0.35">
      <c r="A175" s="3">
        <v>45058</v>
      </c>
      <c r="B175" s="2">
        <v>0.49983796296296296</v>
      </c>
      <c r="C175">
        <v>78.599999999999994</v>
      </c>
      <c r="D175">
        <v>23.4</v>
      </c>
      <c r="E175" t="s">
        <v>1</v>
      </c>
      <c r="F175" t="s">
        <v>1</v>
      </c>
      <c r="G175" t="s">
        <v>176</v>
      </c>
      <c r="H175">
        <v>117</v>
      </c>
    </row>
    <row r="176" spans="1:8" x14ac:dyDescent="0.35">
      <c r="A176" s="3">
        <v>45058</v>
      </c>
      <c r="B176" s="2">
        <v>0.49984953703703705</v>
      </c>
      <c r="C176">
        <v>78.599999999999994</v>
      </c>
      <c r="D176">
        <v>23.4</v>
      </c>
      <c r="E176" t="s">
        <v>1</v>
      </c>
      <c r="F176" t="s">
        <v>1</v>
      </c>
      <c r="G176" t="s">
        <v>177</v>
      </c>
      <c r="H176">
        <v>116</v>
      </c>
    </row>
    <row r="177" spans="1:8" x14ac:dyDescent="0.35">
      <c r="A177" s="3">
        <v>45058</v>
      </c>
      <c r="B177" s="2">
        <v>0.49986111111111109</v>
      </c>
      <c r="C177">
        <v>78.2</v>
      </c>
      <c r="D177">
        <v>23.4</v>
      </c>
      <c r="E177" t="s">
        <v>1</v>
      </c>
      <c r="F177" t="s">
        <v>1</v>
      </c>
      <c r="G177" t="s">
        <v>178</v>
      </c>
      <c r="H177">
        <v>116</v>
      </c>
    </row>
    <row r="178" spans="1:8" x14ac:dyDescent="0.35">
      <c r="A178" s="3">
        <v>45058</v>
      </c>
      <c r="B178" s="2">
        <v>0.49987268518518518</v>
      </c>
      <c r="C178">
        <v>78.2</v>
      </c>
      <c r="D178">
        <v>23.4</v>
      </c>
      <c r="E178" t="s">
        <v>1</v>
      </c>
      <c r="F178" t="s">
        <v>1</v>
      </c>
      <c r="G178" t="s">
        <v>179</v>
      </c>
      <c r="H178">
        <v>114</v>
      </c>
    </row>
    <row r="179" spans="1:8" x14ac:dyDescent="0.35">
      <c r="A179" s="3">
        <v>45058</v>
      </c>
      <c r="B179" s="2">
        <v>0.49988425925925922</v>
      </c>
      <c r="C179">
        <v>78.2</v>
      </c>
      <c r="D179">
        <v>23.4</v>
      </c>
      <c r="E179" t="s">
        <v>1</v>
      </c>
      <c r="F179" t="s">
        <v>1</v>
      </c>
      <c r="G179" t="s">
        <v>180</v>
      </c>
      <c r="H179">
        <v>115</v>
      </c>
    </row>
    <row r="180" spans="1:8" x14ac:dyDescent="0.35">
      <c r="A180" s="3">
        <v>45058</v>
      </c>
      <c r="B180" s="2">
        <v>0.49989583333333337</v>
      </c>
      <c r="C180">
        <v>78.2</v>
      </c>
      <c r="D180">
        <v>23.4</v>
      </c>
      <c r="E180" t="s">
        <v>1</v>
      </c>
      <c r="F180" t="s">
        <v>1</v>
      </c>
      <c r="G180" t="s">
        <v>181</v>
      </c>
      <c r="H180">
        <v>114</v>
      </c>
    </row>
    <row r="181" spans="1:8" x14ac:dyDescent="0.35">
      <c r="A181" s="3">
        <v>45058</v>
      </c>
      <c r="B181" s="2">
        <v>0.49990740740740741</v>
      </c>
      <c r="C181">
        <v>77.900000000000006</v>
      </c>
      <c r="D181">
        <v>23.4</v>
      </c>
      <c r="E181" t="s">
        <v>1</v>
      </c>
      <c r="F181" t="s">
        <v>1</v>
      </c>
      <c r="G181" t="s">
        <v>182</v>
      </c>
      <c r="H181">
        <v>113</v>
      </c>
    </row>
    <row r="182" spans="1:8" x14ac:dyDescent="0.35">
      <c r="A182" s="3">
        <v>45058</v>
      </c>
      <c r="B182" s="2">
        <v>0.49991898148148151</v>
      </c>
      <c r="C182">
        <v>77.900000000000006</v>
      </c>
      <c r="D182">
        <v>23.4</v>
      </c>
      <c r="E182" t="s">
        <v>1</v>
      </c>
      <c r="F182" t="s">
        <v>1</v>
      </c>
      <c r="G182" t="s">
        <v>183</v>
      </c>
      <c r="H182">
        <v>113</v>
      </c>
    </row>
    <row r="183" spans="1:8" x14ac:dyDescent="0.35">
      <c r="A183" s="3">
        <v>45058</v>
      </c>
      <c r="B183" s="2">
        <v>0.49993055555555554</v>
      </c>
      <c r="C183">
        <v>77.900000000000006</v>
      </c>
      <c r="D183">
        <v>23.4</v>
      </c>
      <c r="E183" t="s">
        <v>1</v>
      </c>
      <c r="F183" t="s">
        <v>1</v>
      </c>
      <c r="G183" t="s">
        <v>184</v>
      </c>
      <c r="H183">
        <v>111</v>
      </c>
    </row>
    <row r="184" spans="1:8" x14ac:dyDescent="0.35">
      <c r="A184" s="3">
        <v>45058</v>
      </c>
      <c r="B184" s="2">
        <v>0.49994212962962964</v>
      </c>
      <c r="C184">
        <v>77.5</v>
      </c>
      <c r="D184">
        <v>23.4</v>
      </c>
      <c r="E184" t="s">
        <v>1</v>
      </c>
      <c r="F184" t="s">
        <v>1</v>
      </c>
      <c r="G184" t="s">
        <v>185</v>
      </c>
      <c r="H184">
        <v>112</v>
      </c>
    </row>
    <row r="185" spans="1:8" x14ac:dyDescent="0.35">
      <c r="A185" s="3">
        <v>45058</v>
      </c>
      <c r="B185" s="2">
        <v>0.49995370370370368</v>
      </c>
      <c r="C185">
        <v>77.5</v>
      </c>
      <c r="D185">
        <v>23.4</v>
      </c>
      <c r="E185" t="s">
        <v>1</v>
      </c>
      <c r="F185" t="s">
        <v>1</v>
      </c>
      <c r="G185" t="s">
        <v>186</v>
      </c>
      <c r="H185">
        <v>111</v>
      </c>
    </row>
    <row r="186" spans="1:8" x14ac:dyDescent="0.35">
      <c r="A186" s="3">
        <v>45058</v>
      </c>
      <c r="B186" s="2">
        <v>0.49996527777777783</v>
      </c>
      <c r="C186">
        <v>77.5</v>
      </c>
      <c r="D186">
        <v>23.4</v>
      </c>
      <c r="E186" t="s">
        <v>1</v>
      </c>
      <c r="F186" t="s">
        <v>1</v>
      </c>
      <c r="G186" t="s">
        <v>187</v>
      </c>
      <c r="H186">
        <v>111</v>
      </c>
    </row>
    <row r="187" spans="1:8" x14ac:dyDescent="0.35">
      <c r="A187" s="3">
        <v>45058</v>
      </c>
      <c r="B187" s="2">
        <v>0.49997685185185187</v>
      </c>
      <c r="C187">
        <v>77.099999999999994</v>
      </c>
      <c r="D187">
        <v>23.4</v>
      </c>
      <c r="E187" t="s">
        <v>1</v>
      </c>
      <c r="F187" t="s">
        <v>1</v>
      </c>
      <c r="G187" t="s">
        <v>188</v>
      </c>
      <c r="H187">
        <v>111</v>
      </c>
    </row>
    <row r="188" spans="1:8" x14ac:dyDescent="0.35">
      <c r="A188" s="3">
        <v>45058</v>
      </c>
      <c r="B188" s="2">
        <v>0.49998842592592596</v>
      </c>
      <c r="C188">
        <v>77.099999999999994</v>
      </c>
      <c r="D188">
        <v>23.4</v>
      </c>
      <c r="E188" t="s">
        <v>1</v>
      </c>
      <c r="F188" t="s">
        <v>1</v>
      </c>
      <c r="G188" t="s">
        <v>189</v>
      </c>
      <c r="H188">
        <v>110</v>
      </c>
    </row>
    <row r="189" spans="1:8" x14ac:dyDescent="0.35">
      <c r="A189" s="3">
        <v>45058</v>
      </c>
      <c r="B189" s="2">
        <v>0.5</v>
      </c>
      <c r="C189">
        <v>77.099999999999994</v>
      </c>
      <c r="D189">
        <v>23.4</v>
      </c>
      <c r="E189" t="s">
        <v>1</v>
      </c>
      <c r="F189" t="s">
        <v>1</v>
      </c>
      <c r="G189" t="s">
        <v>190</v>
      </c>
      <c r="H189">
        <v>110</v>
      </c>
    </row>
    <row r="190" spans="1:8" x14ac:dyDescent="0.35">
      <c r="A190" s="3">
        <v>45058</v>
      </c>
      <c r="B190" s="2">
        <v>0.50001157407407404</v>
      </c>
      <c r="C190">
        <v>76.7</v>
      </c>
      <c r="D190">
        <v>23.4</v>
      </c>
      <c r="E190" t="s">
        <v>1</v>
      </c>
      <c r="F190" t="s">
        <v>1</v>
      </c>
      <c r="G190" t="s">
        <v>191</v>
      </c>
      <c r="H190">
        <v>110</v>
      </c>
    </row>
    <row r="191" spans="1:8" x14ac:dyDescent="0.35">
      <c r="A191" s="3">
        <v>45058</v>
      </c>
      <c r="B191" s="2">
        <v>0.50002314814814819</v>
      </c>
      <c r="C191">
        <v>76.7</v>
      </c>
      <c r="D191">
        <v>23.4</v>
      </c>
      <c r="E191" t="s">
        <v>1</v>
      </c>
      <c r="F191" t="s">
        <v>1</v>
      </c>
      <c r="G191" t="s">
        <v>192</v>
      </c>
      <c r="H191">
        <v>109</v>
      </c>
    </row>
    <row r="192" spans="1:8" x14ac:dyDescent="0.35">
      <c r="A192" s="3">
        <v>45058</v>
      </c>
      <c r="B192" s="2">
        <v>0.50003472222222223</v>
      </c>
      <c r="C192">
        <v>76.7</v>
      </c>
      <c r="D192">
        <v>23.4</v>
      </c>
      <c r="E192" t="s">
        <v>1</v>
      </c>
      <c r="F192" t="s">
        <v>1</v>
      </c>
      <c r="G192" t="s">
        <v>193</v>
      </c>
      <c r="H192">
        <v>109</v>
      </c>
    </row>
    <row r="193" spans="1:8" x14ac:dyDescent="0.35">
      <c r="A193" s="3">
        <v>45058</v>
      </c>
      <c r="B193" s="2">
        <v>0.50004629629629627</v>
      </c>
      <c r="C193">
        <v>76.400000000000006</v>
      </c>
      <c r="D193">
        <v>23.4</v>
      </c>
      <c r="E193" t="s">
        <v>1</v>
      </c>
      <c r="F193" t="s">
        <v>1</v>
      </c>
      <c r="G193" t="s">
        <v>194</v>
      </c>
      <c r="H193">
        <v>107</v>
      </c>
    </row>
    <row r="194" spans="1:8" x14ac:dyDescent="0.35">
      <c r="A194" s="3">
        <v>45058</v>
      </c>
      <c r="B194" s="2">
        <v>0.50005787037037031</v>
      </c>
      <c r="C194">
        <v>76.400000000000006</v>
      </c>
      <c r="D194">
        <v>23.4</v>
      </c>
      <c r="E194" t="s">
        <v>1</v>
      </c>
      <c r="F194" t="s">
        <v>1</v>
      </c>
      <c r="G194" t="s">
        <v>195</v>
      </c>
      <c r="H194">
        <v>107</v>
      </c>
    </row>
    <row r="195" spans="1:8" x14ac:dyDescent="0.35">
      <c r="A195" s="3">
        <v>45058</v>
      </c>
      <c r="B195" s="2">
        <v>0.50006944444444446</v>
      </c>
      <c r="C195">
        <v>76.400000000000006</v>
      </c>
      <c r="D195">
        <v>23.4</v>
      </c>
      <c r="E195" t="s">
        <v>1</v>
      </c>
      <c r="F195" t="s">
        <v>1</v>
      </c>
      <c r="G195" t="s">
        <v>196</v>
      </c>
      <c r="H195">
        <v>107</v>
      </c>
    </row>
    <row r="196" spans="1:8" x14ac:dyDescent="0.35">
      <c r="A196" s="3">
        <v>45058</v>
      </c>
      <c r="B196" s="2">
        <v>0.50008101851851849</v>
      </c>
      <c r="C196">
        <v>76.400000000000006</v>
      </c>
      <c r="D196">
        <v>23.4</v>
      </c>
      <c r="E196" t="s">
        <v>1</v>
      </c>
      <c r="F196" t="s">
        <v>1</v>
      </c>
      <c r="G196" t="s">
        <v>197</v>
      </c>
      <c r="H196">
        <v>106</v>
      </c>
    </row>
    <row r="197" spans="1:8" x14ac:dyDescent="0.35">
      <c r="A197" s="3">
        <v>45058</v>
      </c>
      <c r="B197" s="2">
        <v>0.50009259259259264</v>
      </c>
      <c r="C197">
        <v>76</v>
      </c>
      <c r="D197">
        <v>23.4</v>
      </c>
      <c r="E197" t="s">
        <v>1</v>
      </c>
      <c r="F197" t="s">
        <v>1</v>
      </c>
      <c r="G197" t="s">
        <v>198</v>
      </c>
      <c r="H197">
        <v>106</v>
      </c>
    </row>
    <row r="198" spans="1:8" x14ac:dyDescent="0.35">
      <c r="A198" s="3">
        <v>45058</v>
      </c>
      <c r="B198" s="2">
        <v>0.50010416666666668</v>
      </c>
      <c r="C198">
        <v>76</v>
      </c>
      <c r="D198">
        <v>23.4</v>
      </c>
      <c r="E198" t="s">
        <v>1</v>
      </c>
      <c r="F198" t="s">
        <v>1</v>
      </c>
      <c r="G198" t="s">
        <v>199</v>
      </c>
      <c r="H198">
        <v>106</v>
      </c>
    </row>
    <row r="199" spans="1:8" x14ac:dyDescent="0.35">
      <c r="A199" s="3">
        <v>45058</v>
      </c>
      <c r="B199" s="2">
        <v>0.50011574074074072</v>
      </c>
      <c r="C199">
        <v>76</v>
      </c>
      <c r="D199">
        <v>23.4</v>
      </c>
      <c r="E199" t="s">
        <v>1</v>
      </c>
      <c r="F199" t="s">
        <v>1</v>
      </c>
      <c r="G199" t="s">
        <v>200</v>
      </c>
      <c r="H199">
        <v>105</v>
      </c>
    </row>
    <row r="200" spans="1:8" x14ac:dyDescent="0.35">
      <c r="A200" s="3">
        <v>45058</v>
      </c>
      <c r="B200" s="2">
        <v>0.50012731481481476</v>
      </c>
      <c r="C200">
        <v>75.7</v>
      </c>
      <c r="D200">
        <v>23.4</v>
      </c>
      <c r="E200" t="s">
        <v>1</v>
      </c>
      <c r="F200" t="s">
        <v>1</v>
      </c>
      <c r="G200" t="s">
        <v>201</v>
      </c>
      <c r="H200">
        <v>104</v>
      </c>
    </row>
    <row r="201" spans="1:8" x14ac:dyDescent="0.35">
      <c r="A201" s="3">
        <v>45058</v>
      </c>
      <c r="B201" s="2">
        <v>0.50013888888888891</v>
      </c>
      <c r="C201">
        <v>75.7</v>
      </c>
      <c r="D201">
        <v>23.5</v>
      </c>
      <c r="E201" t="s">
        <v>1</v>
      </c>
      <c r="F201" t="s">
        <v>1</v>
      </c>
      <c r="G201" t="s">
        <v>202</v>
      </c>
      <c r="H201">
        <v>105</v>
      </c>
    </row>
    <row r="202" spans="1:8" x14ac:dyDescent="0.35">
      <c r="A202" s="3">
        <v>45058</v>
      </c>
      <c r="B202" s="2">
        <v>0.50015046296296295</v>
      </c>
      <c r="C202">
        <v>75.7</v>
      </c>
      <c r="D202">
        <v>23.5</v>
      </c>
      <c r="E202" t="s">
        <v>1</v>
      </c>
      <c r="F202" t="s">
        <v>1</v>
      </c>
      <c r="G202" t="s">
        <v>203</v>
      </c>
      <c r="H202">
        <v>104</v>
      </c>
    </row>
    <row r="203" spans="1:8" x14ac:dyDescent="0.35">
      <c r="A203" s="3">
        <v>45058</v>
      </c>
      <c r="B203" s="2">
        <v>0.5001620370370371</v>
      </c>
      <c r="C203">
        <v>75.3</v>
      </c>
      <c r="D203">
        <v>23.5</v>
      </c>
      <c r="E203" t="s">
        <v>1</v>
      </c>
      <c r="F203" t="s">
        <v>1</v>
      </c>
      <c r="G203" t="s">
        <v>204</v>
      </c>
      <c r="H203">
        <v>104</v>
      </c>
    </row>
    <row r="204" spans="1:8" x14ac:dyDescent="0.35">
      <c r="A204" s="3">
        <v>45058</v>
      </c>
      <c r="B204" s="2">
        <v>0.50017361111111114</v>
      </c>
      <c r="C204">
        <v>75.3</v>
      </c>
      <c r="D204">
        <v>23.5</v>
      </c>
      <c r="E204" t="s">
        <v>1</v>
      </c>
      <c r="F204" t="s">
        <v>1</v>
      </c>
      <c r="G204" t="s">
        <v>205</v>
      </c>
      <c r="H204">
        <v>103</v>
      </c>
    </row>
    <row r="205" spans="1:8" x14ac:dyDescent="0.35">
      <c r="A205" s="3">
        <v>45058</v>
      </c>
      <c r="B205" s="2">
        <v>0.50018518518518518</v>
      </c>
      <c r="C205">
        <v>75.3</v>
      </c>
      <c r="D205">
        <v>23.5</v>
      </c>
      <c r="E205" t="s">
        <v>1</v>
      </c>
      <c r="F205" t="s">
        <v>1</v>
      </c>
      <c r="G205" t="s">
        <v>206</v>
      </c>
      <c r="H205">
        <v>103</v>
      </c>
    </row>
    <row r="206" spans="1:8" x14ac:dyDescent="0.35">
      <c r="A206" s="3">
        <v>45058</v>
      </c>
      <c r="B206" s="2">
        <v>0.50019675925925922</v>
      </c>
      <c r="C206">
        <v>74.900000000000006</v>
      </c>
      <c r="D206">
        <v>23.5</v>
      </c>
      <c r="E206" t="s">
        <v>1</v>
      </c>
      <c r="F206" t="s">
        <v>1</v>
      </c>
      <c r="G206" t="s">
        <v>207</v>
      </c>
      <c r="H206">
        <v>103</v>
      </c>
    </row>
    <row r="207" spans="1:8" x14ac:dyDescent="0.35">
      <c r="A207" s="3">
        <v>45058</v>
      </c>
      <c r="B207" s="2">
        <v>0.50020833333333337</v>
      </c>
      <c r="C207">
        <v>74.900000000000006</v>
      </c>
      <c r="D207">
        <v>23.5</v>
      </c>
      <c r="E207" t="s">
        <v>1</v>
      </c>
      <c r="F207" t="s">
        <v>1</v>
      </c>
      <c r="G207" t="s">
        <v>208</v>
      </c>
      <c r="H207">
        <v>103</v>
      </c>
    </row>
    <row r="208" spans="1:8" x14ac:dyDescent="0.35">
      <c r="A208" s="3">
        <v>45058</v>
      </c>
      <c r="B208" s="2">
        <v>0.5002199074074074</v>
      </c>
      <c r="C208">
        <v>74.900000000000006</v>
      </c>
      <c r="D208">
        <v>23.5</v>
      </c>
      <c r="E208" t="s">
        <v>1</v>
      </c>
      <c r="F208" t="s">
        <v>1</v>
      </c>
      <c r="G208" t="s">
        <v>209</v>
      </c>
      <c r="H208">
        <v>103</v>
      </c>
    </row>
    <row r="209" spans="1:8" x14ac:dyDescent="0.35">
      <c r="A209" s="3">
        <v>45058</v>
      </c>
      <c r="B209" s="2">
        <v>0.50023148148148155</v>
      </c>
      <c r="C209">
        <v>74.5</v>
      </c>
      <c r="D209">
        <v>23.5</v>
      </c>
      <c r="E209" t="s">
        <v>1</v>
      </c>
      <c r="F209" t="s">
        <v>1</v>
      </c>
      <c r="G209" t="s">
        <v>210</v>
      </c>
      <c r="H209">
        <v>102</v>
      </c>
    </row>
    <row r="210" spans="1:8" x14ac:dyDescent="0.35">
      <c r="A210" s="3">
        <v>45058</v>
      </c>
      <c r="B210" s="2">
        <v>0.50024305555555559</v>
      </c>
      <c r="C210">
        <v>74.5</v>
      </c>
      <c r="D210">
        <v>23.5</v>
      </c>
      <c r="E210" t="s">
        <v>1</v>
      </c>
      <c r="F210" t="s">
        <v>1</v>
      </c>
      <c r="G210" t="s">
        <v>211</v>
      </c>
      <c r="H210">
        <v>101</v>
      </c>
    </row>
    <row r="211" spans="1:8" x14ac:dyDescent="0.35">
      <c r="A211" s="3">
        <v>45058</v>
      </c>
      <c r="B211" s="2">
        <v>0.50025462962962963</v>
      </c>
      <c r="C211">
        <v>74.5</v>
      </c>
      <c r="D211">
        <v>23.5</v>
      </c>
      <c r="E211" t="s">
        <v>1</v>
      </c>
      <c r="F211" t="s">
        <v>1</v>
      </c>
      <c r="G211" t="s">
        <v>212</v>
      </c>
      <c r="H211">
        <v>101</v>
      </c>
    </row>
    <row r="212" spans="1:8" x14ac:dyDescent="0.35">
      <c r="A212" s="3">
        <v>45058</v>
      </c>
      <c r="B212" s="2">
        <v>0.50026620370370367</v>
      </c>
      <c r="C212">
        <v>74.5</v>
      </c>
      <c r="D212">
        <v>23.5</v>
      </c>
      <c r="E212" t="s">
        <v>1</v>
      </c>
      <c r="F212" t="s">
        <v>1</v>
      </c>
      <c r="G212" t="s">
        <v>213</v>
      </c>
      <c r="H212">
        <v>101</v>
      </c>
    </row>
    <row r="213" spans="1:8" x14ac:dyDescent="0.35">
      <c r="A213" s="3">
        <v>45058</v>
      </c>
      <c r="B213" s="2">
        <v>0.50027777777777771</v>
      </c>
      <c r="C213">
        <v>74.099999999999994</v>
      </c>
      <c r="D213">
        <v>23.5</v>
      </c>
      <c r="E213" t="s">
        <v>1</v>
      </c>
      <c r="F213" t="s">
        <v>1</v>
      </c>
      <c r="G213" t="s">
        <v>214</v>
      </c>
      <c r="H213">
        <v>101</v>
      </c>
    </row>
    <row r="214" spans="1:8" x14ac:dyDescent="0.35">
      <c r="A214" s="3">
        <v>45058</v>
      </c>
      <c r="B214" s="2">
        <v>0.50028935185185186</v>
      </c>
      <c r="C214">
        <v>74.099999999999994</v>
      </c>
      <c r="D214">
        <v>23.5</v>
      </c>
      <c r="E214" t="s">
        <v>1</v>
      </c>
      <c r="F214" t="s">
        <v>1</v>
      </c>
      <c r="G214" t="s">
        <v>215</v>
      </c>
      <c r="H214">
        <v>101</v>
      </c>
    </row>
    <row r="215" spans="1:8" x14ac:dyDescent="0.35">
      <c r="A215" s="3">
        <v>45058</v>
      </c>
      <c r="B215" s="2">
        <v>0.5003009259259259</v>
      </c>
      <c r="C215">
        <v>74.099999999999994</v>
      </c>
      <c r="D215">
        <v>23.5</v>
      </c>
      <c r="E215" t="s">
        <v>1</v>
      </c>
      <c r="F215" t="s">
        <v>1</v>
      </c>
      <c r="G215" t="s">
        <v>216</v>
      </c>
      <c r="H215">
        <v>100</v>
      </c>
    </row>
    <row r="216" spans="1:8" x14ac:dyDescent="0.35">
      <c r="A216" s="3">
        <v>45058</v>
      </c>
      <c r="B216" s="2">
        <v>0.50031250000000005</v>
      </c>
      <c r="C216">
        <v>73.8</v>
      </c>
      <c r="D216">
        <v>23.5</v>
      </c>
      <c r="E216" t="s">
        <v>1</v>
      </c>
      <c r="F216" t="s">
        <v>1</v>
      </c>
      <c r="G216" t="s">
        <v>217</v>
      </c>
      <c r="H216">
        <v>100</v>
      </c>
    </row>
    <row r="217" spans="1:8" x14ac:dyDescent="0.35">
      <c r="A217" s="3">
        <v>45058</v>
      </c>
      <c r="B217" s="2">
        <v>0.50032407407407409</v>
      </c>
      <c r="C217">
        <v>73.8</v>
      </c>
      <c r="D217">
        <v>23.5</v>
      </c>
      <c r="E217" t="s">
        <v>1</v>
      </c>
      <c r="F217" t="s">
        <v>1</v>
      </c>
      <c r="G217" t="s">
        <v>218</v>
      </c>
      <c r="H217">
        <v>100</v>
      </c>
    </row>
    <row r="218" spans="1:8" x14ac:dyDescent="0.35">
      <c r="A218" s="3">
        <v>45058</v>
      </c>
      <c r="B218" s="2">
        <v>0.50033564814814813</v>
      </c>
      <c r="C218">
        <v>73.8</v>
      </c>
      <c r="D218">
        <v>23.5</v>
      </c>
      <c r="E218" t="s">
        <v>1</v>
      </c>
      <c r="F218" t="s">
        <v>1</v>
      </c>
      <c r="G218" t="s">
        <v>219</v>
      </c>
      <c r="H218">
        <v>99</v>
      </c>
    </row>
    <row r="219" spans="1:8" x14ac:dyDescent="0.35">
      <c r="A219" s="3">
        <v>45058</v>
      </c>
      <c r="B219" s="2">
        <v>0.50034722222222217</v>
      </c>
      <c r="C219">
        <v>73.400000000000006</v>
      </c>
      <c r="D219">
        <v>23.5</v>
      </c>
      <c r="E219" t="s">
        <v>1</v>
      </c>
      <c r="F219" t="s">
        <v>1</v>
      </c>
      <c r="G219" t="s">
        <v>220</v>
      </c>
      <c r="H219">
        <v>99</v>
      </c>
    </row>
    <row r="220" spans="1:8" x14ac:dyDescent="0.35">
      <c r="A220" s="3">
        <v>45058</v>
      </c>
      <c r="B220" s="2">
        <v>0.50035879629629632</v>
      </c>
      <c r="C220">
        <v>73.400000000000006</v>
      </c>
      <c r="D220">
        <v>23.5</v>
      </c>
      <c r="E220" t="s">
        <v>1</v>
      </c>
      <c r="F220" t="s">
        <v>1</v>
      </c>
      <c r="G220" t="s">
        <v>221</v>
      </c>
      <c r="H220">
        <v>98</v>
      </c>
    </row>
    <row r="221" spans="1:8" x14ac:dyDescent="0.35">
      <c r="A221" s="3">
        <v>45058</v>
      </c>
      <c r="B221" s="2">
        <v>0.50037037037037035</v>
      </c>
      <c r="C221">
        <v>73.400000000000006</v>
      </c>
      <c r="D221">
        <v>23.5</v>
      </c>
      <c r="E221" t="s">
        <v>1</v>
      </c>
      <c r="F221" t="s">
        <v>1</v>
      </c>
      <c r="G221" t="s">
        <v>222</v>
      </c>
      <c r="H221">
        <v>98</v>
      </c>
    </row>
    <row r="222" spans="1:8" x14ac:dyDescent="0.35">
      <c r="A222" s="3">
        <v>45058</v>
      </c>
      <c r="B222" s="2">
        <v>0.5003819444444445</v>
      </c>
      <c r="C222">
        <v>73</v>
      </c>
      <c r="D222">
        <v>23.5</v>
      </c>
      <c r="E222" t="s">
        <v>1</v>
      </c>
      <c r="F222" t="s">
        <v>1</v>
      </c>
      <c r="G222" t="s">
        <v>223</v>
      </c>
      <c r="H222">
        <v>97</v>
      </c>
    </row>
    <row r="223" spans="1:8" x14ac:dyDescent="0.35">
      <c r="A223" s="3">
        <v>45058</v>
      </c>
      <c r="B223" s="2">
        <v>0.50039351851851854</v>
      </c>
      <c r="C223">
        <v>73</v>
      </c>
      <c r="D223">
        <v>23.5</v>
      </c>
      <c r="E223" t="s">
        <v>1</v>
      </c>
      <c r="F223" t="s">
        <v>1</v>
      </c>
      <c r="G223" t="s">
        <v>224</v>
      </c>
      <c r="H223">
        <v>98</v>
      </c>
    </row>
    <row r="224" spans="1:8" x14ac:dyDescent="0.35">
      <c r="A224" s="3">
        <v>45058</v>
      </c>
      <c r="B224" s="2">
        <v>0.50040509259259258</v>
      </c>
      <c r="C224">
        <v>73</v>
      </c>
      <c r="D224">
        <v>23.5</v>
      </c>
      <c r="E224" t="s">
        <v>1</v>
      </c>
      <c r="F224" t="s">
        <v>1</v>
      </c>
      <c r="G224" t="s">
        <v>225</v>
      </c>
      <c r="H224">
        <v>97</v>
      </c>
    </row>
    <row r="225" spans="1:8" x14ac:dyDescent="0.35">
      <c r="A225" s="3">
        <v>45058</v>
      </c>
      <c r="B225" s="2">
        <v>0.50041666666666662</v>
      </c>
      <c r="C225">
        <v>72.7</v>
      </c>
      <c r="D225">
        <v>23.5</v>
      </c>
      <c r="E225" t="s">
        <v>1</v>
      </c>
      <c r="F225" t="s">
        <v>1</v>
      </c>
      <c r="G225" t="s">
        <v>226</v>
      </c>
      <c r="H225">
        <v>97</v>
      </c>
    </row>
    <row r="226" spans="1:8" x14ac:dyDescent="0.35">
      <c r="A226" s="3">
        <v>45058</v>
      </c>
      <c r="B226" s="2">
        <v>0.50042824074074077</v>
      </c>
      <c r="C226">
        <v>72.7</v>
      </c>
      <c r="D226">
        <v>23.5</v>
      </c>
      <c r="E226" t="s">
        <v>1</v>
      </c>
      <c r="F226" t="s">
        <v>1</v>
      </c>
      <c r="G226" t="s">
        <v>227</v>
      </c>
      <c r="H226">
        <v>97</v>
      </c>
    </row>
    <row r="227" spans="1:8" x14ac:dyDescent="0.35">
      <c r="A227" s="3">
        <v>45058</v>
      </c>
      <c r="B227" s="2">
        <v>0.50043981481481481</v>
      </c>
      <c r="C227">
        <v>72.7</v>
      </c>
      <c r="D227">
        <v>23.5</v>
      </c>
      <c r="E227" t="s">
        <v>1</v>
      </c>
      <c r="F227" t="s">
        <v>1</v>
      </c>
      <c r="G227" t="s">
        <v>228</v>
      </c>
      <c r="H227">
        <v>97</v>
      </c>
    </row>
    <row r="228" spans="1:8" x14ac:dyDescent="0.35">
      <c r="A228" s="3">
        <v>45058</v>
      </c>
      <c r="B228" s="2">
        <v>0.50045138888888896</v>
      </c>
      <c r="C228">
        <v>72.7</v>
      </c>
      <c r="D228">
        <v>23.5</v>
      </c>
      <c r="E228" t="s">
        <v>1</v>
      </c>
      <c r="F228" t="s">
        <v>1</v>
      </c>
      <c r="G228" t="s">
        <v>229</v>
      </c>
      <c r="H228">
        <v>96</v>
      </c>
    </row>
    <row r="229" spans="1:8" x14ac:dyDescent="0.35">
      <c r="A229" s="3">
        <v>45058</v>
      </c>
      <c r="B229" s="2">
        <v>0.500462962962963</v>
      </c>
      <c r="C229">
        <v>72.3</v>
      </c>
      <c r="D229">
        <v>23.6</v>
      </c>
      <c r="E229" t="s">
        <v>1</v>
      </c>
      <c r="F229" t="s">
        <v>1</v>
      </c>
      <c r="G229" t="s">
        <v>230</v>
      </c>
      <c r="H229">
        <v>96</v>
      </c>
    </row>
    <row r="230" spans="1:8" x14ac:dyDescent="0.35">
      <c r="A230" s="3">
        <v>45058</v>
      </c>
      <c r="B230" s="2">
        <v>0.50047453703703704</v>
      </c>
      <c r="C230">
        <v>72.3</v>
      </c>
      <c r="D230">
        <v>23.6</v>
      </c>
      <c r="E230" t="s">
        <v>1</v>
      </c>
      <c r="F230" t="s">
        <v>1</v>
      </c>
      <c r="G230" t="s">
        <v>231</v>
      </c>
      <c r="H230">
        <v>96</v>
      </c>
    </row>
    <row r="231" spans="1:8" x14ac:dyDescent="0.35">
      <c r="A231" s="3">
        <v>45058</v>
      </c>
      <c r="B231" s="2">
        <v>0.50048611111111108</v>
      </c>
      <c r="C231">
        <v>72.3</v>
      </c>
      <c r="D231">
        <v>23.6</v>
      </c>
      <c r="E231" t="s">
        <v>1</v>
      </c>
      <c r="F231" t="s">
        <v>1</v>
      </c>
      <c r="G231" t="s">
        <v>232</v>
      </c>
      <c r="H231">
        <v>96</v>
      </c>
    </row>
    <row r="232" spans="1:8" x14ac:dyDescent="0.35">
      <c r="A232" s="3">
        <v>45058</v>
      </c>
      <c r="B232" s="2">
        <v>0.50049768518518511</v>
      </c>
      <c r="C232">
        <v>72</v>
      </c>
      <c r="D232">
        <v>23.6</v>
      </c>
      <c r="E232" t="s">
        <v>1</v>
      </c>
      <c r="F232" t="s">
        <v>1</v>
      </c>
      <c r="G232" t="s">
        <v>233</v>
      </c>
      <c r="H232">
        <v>95</v>
      </c>
    </row>
    <row r="233" spans="1:8" x14ac:dyDescent="0.35">
      <c r="A233" s="3">
        <v>45058</v>
      </c>
      <c r="B233" s="2">
        <v>0.50050925925925926</v>
      </c>
      <c r="C233">
        <v>72</v>
      </c>
      <c r="D233">
        <v>23.6</v>
      </c>
      <c r="E233" t="s">
        <v>1</v>
      </c>
      <c r="F233" t="s">
        <v>1</v>
      </c>
      <c r="G233" t="s">
        <v>234</v>
      </c>
      <c r="H233">
        <v>95</v>
      </c>
    </row>
    <row r="234" spans="1:8" x14ac:dyDescent="0.35">
      <c r="A234" s="3">
        <v>45058</v>
      </c>
      <c r="B234" s="2">
        <v>0.5005208333333333</v>
      </c>
      <c r="C234">
        <v>72</v>
      </c>
      <c r="D234">
        <v>23.6</v>
      </c>
      <c r="E234" t="s">
        <v>1</v>
      </c>
      <c r="F234" t="s">
        <v>1</v>
      </c>
      <c r="G234" t="s">
        <v>235</v>
      </c>
      <c r="H234">
        <v>95</v>
      </c>
    </row>
    <row r="235" spans="1:8" x14ac:dyDescent="0.35">
      <c r="A235" s="3">
        <v>45058</v>
      </c>
      <c r="B235" s="2">
        <v>0.50053240740740745</v>
      </c>
      <c r="C235">
        <v>71.7</v>
      </c>
      <c r="D235">
        <v>23.6</v>
      </c>
      <c r="E235" t="s">
        <v>1</v>
      </c>
      <c r="F235" t="s">
        <v>1</v>
      </c>
      <c r="G235" t="s">
        <v>236</v>
      </c>
      <c r="H235">
        <v>95</v>
      </c>
    </row>
    <row r="236" spans="1:8" x14ac:dyDescent="0.35">
      <c r="A236" s="3">
        <v>45058</v>
      </c>
      <c r="B236" s="2">
        <v>0.50054398148148149</v>
      </c>
      <c r="C236">
        <v>71.7</v>
      </c>
      <c r="D236">
        <v>23.6</v>
      </c>
      <c r="E236" t="s">
        <v>1</v>
      </c>
      <c r="F236" t="s">
        <v>1</v>
      </c>
      <c r="G236" t="s">
        <v>237</v>
      </c>
      <c r="H236">
        <v>95</v>
      </c>
    </row>
    <row r="237" spans="1:8" x14ac:dyDescent="0.35">
      <c r="A237" s="3">
        <v>45058</v>
      </c>
      <c r="B237" s="2">
        <v>0.50055555555555553</v>
      </c>
      <c r="C237">
        <v>71.7</v>
      </c>
      <c r="D237">
        <v>23.6</v>
      </c>
      <c r="E237" t="s">
        <v>1</v>
      </c>
      <c r="F237" t="s">
        <v>1</v>
      </c>
      <c r="G237" t="s">
        <v>238</v>
      </c>
      <c r="H237">
        <v>93</v>
      </c>
    </row>
    <row r="238" spans="1:8" x14ac:dyDescent="0.35">
      <c r="A238" s="3">
        <v>45058</v>
      </c>
      <c r="B238" s="2">
        <v>0.50056712962962957</v>
      </c>
      <c r="C238">
        <v>71.400000000000006</v>
      </c>
      <c r="D238">
        <v>23.6</v>
      </c>
      <c r="E238" t="s">
        <v>1</v>
      </c>
      <c r="F238" t="s">
        <v>1</v>
      </c>
      <c r="G238" t="s">
        <v>239</v>
      </c>
      <c r="H238">
        <v>93</v>
      </c>
    </row>
    <row r="239" spans="1:8" x14ac:dyDescent="0.35">
      <c r="A239" s="3">
        <v>45058</v>
      </c>
      <c r="B239" s="2">
        <v>0.50057870370370372</v>
      </c>
      <c r="C239">
        <v>71.400000000000006</v>
      </c>
      <c r="D239">
        <v>23.5</v>
      </c>
      <c r="E239" t="s">
        <v>1</v>
      </c>
      <c r="F239" t="s">
        <v>1</v>
      </c>
      <c r="G239" t="s">
        <v>240</v>
      </c>
      <c r="H239">
        <v>93</v>
      </c>
    </row>
    <row r="240" spans="1:8" x14ac:dyDescent="0.35">
      <c r="A240" s="3">
        <v>45058</v>
      </c>
      <c r="B240" s="2">
        <v>0.50059027777777776</v>
      </c>
      <c r="C240">
        <v>71.400000000000006</v>
      </c>
      <c r="D240">
        <v>23.5</v>
      </c>
      <c r="E240" t="s">
        <v>1</v>
      </c>
      <c r="F240" t="s">
        <v>1</v>
      </c>
      <c r="G240" t="s">
        <v>241</v>
      </c>
      <c r="H240">
        <v>93</v>
      </c>
    </row>
    <row r="241" spans="1:8" x14ac:dyDescent="0.35">
      <c r="A241" s="3">
        <v>45058</v>
      </c>
      <c r="B241" s="2">
        <v>0.50060185185185191</v>
      </c>
      <c r="C241">
        <v>71</v>
      </c>
      <c r="D241">
        <v>23.5</v>
      </c>
      <c r="E241" t="s">
        <v>1</v>
      </c>
      <c r="F241" t="s">
        <v>1</v>
      </c>
      <c r="G241" t="s">
        <v>242</v>
      </c>
      <c r="H241">
        <v>93</v>
      </c>
    </row>
    <row r="242" spans="1:8" x14ac:dyDescent="0.35">
      <c r="A242" s="3">
        <v>45058</v>
      </c>
      <c r="B242" s="2">
        <v>0.50061342592592595</v>
      </c>
      <c r="C242">
        <v>71</v>
      </c>
      <c r="D242">
        <v>23.5</v>
      </c>
      <c r="E242" t="s">
        <v>1</v>
      </c>
      <c r="F242" t="s">
        <v>1</v>
      </c>
      <c r="G242" t="s">
        <v>243</v>
      </c>
      <c r="H242">
        <v>93</v>
      </c>
    </row>
    <row r="243" spans="1:8" x14ac:dyDescent="0.35">
      <c r="A243" s="3">
        <v>45058</v>
      </c>
      <c r="B243" s="2">
        <v>0.50062499999999999</v>
      </c>
      <c r="C243">
        <v>71</v>
      </c>
      <c r="D243">
        <v>23.5</v>
      </c>
      <c r="E243" t="s">
        <v>1</v>
      </c>
      <c r="F243" t="s">
        <v>1</v>
      </c>
      <c r="G243" t="s">
        <v>244</v>
      </c>
      <c r="H243">
        <v>93</v>
      </c>
    </row>
    <row r="244" spans="1:8" x14ac:dyDescent="0.35">
      <c r="A244" s="3">
        <v>45058</v>
      </c>
      <c r="B244" s="2">
        <v>0.50063657407407403</v>
      </c>
      <c r="C244">
        <v>71</v>
      </c>
      <c r="D244">
        <v>23.5</v>
      </c>
      <c r="E244" t="s">
        <v>1</v>
      </c>
      <c r="F244" t="s">
        <v>1</v>
      </c>
      <c r="G244" t="s">
        <v>245</v>
      </c>
      <c r="H244">
        <v>93</v>
      </c>
    </row>
    <row r="245" spans="1:8" x14ac:dyDescent="0.35">
      <c r="A245" s="3">
        <v>45058</v>
      </c>
      <c r="B245" s="2">
        <v>0.50064814814814818</v>
      </c>
      <c r="C245">
        <v>70.7</v>
      </c>
      <c r="D245">
        <v>23.5</v>
      </c>
      <c r="E245" t="s">
        <v>1</v>
      </c>
      <c r="F245" t="s">
        <v>1</v>
      </c>
      <c r="G245" t="s">
        <v>246</v>
      </c>
      <c r="H245">
        <v>94</v>
      </c>
    </row>
    <row r="246" spans="1:8" x14ac:dyDescent="0.35">
      <c r="A246" s="3">
        <v>45058</v>
      </c>
      <c r="B246" s="2">
        <v>0.50065972222222221</v>
      </c>
      <c r="C246">
        <v>70.7</v>
      </c>
      <c r="D246">
        <v>23.5</v>
      </c>
      <c r="E246" t="s">
        <v>1</v>
      </c>
      <c r="F246" t="s">
        <v>1</v>
      </c>
      <c r="G246" t="s">
        <v>247</v>
      </c>
      <c r="H246">
        <v>93</v>
      </c>
    </row>
    <row r="247" spans="1:8" x14ac:dyDescent="0.35">
      <c r="A247" s="3">
        <v>45058</v>
      </c>
      <c r="B247" s="2">
        <v>0.50067129629629636</v>
      </c>
      <c r="C247">
        <v>70.7</v>
      </c>
      <c r="D247">
        <v>23.5</v>
      </c>
      <c r="E247" t="s">
        <v>1</v>
      </c>
      <c r="F247" t="s">
        <v>1</v>
      </c>
      <c r="G247" t="s">
        <v>248</v>
      </c>
      <c r="H247">
        <v>93</v>
      </c>
    </row>
    <row r="248" spans="1:8" x14ac:dyDescent="0.35">
      <c r="A248" s="3">
        <v>45058</v>
      </c>
      <c r="B248" s="2">
        <v>0.5006828703703704</v>
      </c>
      <c r="C248">
        <v>70.400000000000006</v>
      </c>
      <c r="D248">
        <v>23.5</v>
      </c>
      <c r="E248" t="s">
        <v>1</v>
      </c>
      <c r="F248" t="s">
        <v>1</v>
      </c>
      <c r="G248" t="s">
        <v>249</v>
      </c>
      <c r="H248">
        <v>92</v>
      </c>
    </row>
    <row r="249" spans="1:8" x14ac:dyDescent="0.35">
      <c r="A249" s="3">
        <v>45058</v>
      </c>
      <c r="B249" s="2">
        <v>0.50069444444444444</v>
      </c>
      <c r="C249">
        <v>70.400000000000006</v>
      </c>
      <c r="D249">
        <v>23.4</v>
      </c>
      <c r="E249" t="s">
        <v>1</v>
      </c>
      <c r="F249" t="s">
        <v>1</v>
      </c>
      <c r="G249" t="s">
        <v>250</v>
      </c>
      <c r="H249">
        <v>92</v>
      </c>
    </row>
    <row r="250" spans="1:8" x14ac:dyDescent="0.35">
      <c r="A250" s="3">
        <v>45058</v>
      </c>
      <c r="B250" s="2">
        <v>0.50070601851851848</v>
      </c>
      <c r="C250">
        <v>70.400000000000006</v>
      </c>
      <c r="D250">
        <v>23.4</v>
      </c>
      <c r="E250" t="s">
        <v>1</v>
      </c>
      <c r="F250" t="s">
        <v>1</v>
      </c>
      <c r="G250" t="s">
        <v>251</v>
      </c>
      <c r="H250">
        <v>92</v>
      </c>
    </row>
    <row r="251" spans="1:8" x14ac:dyDescent="0.35">
      <c r="A251" s="3">
        <v>45058</v>
      </c>
      <c r="B251" s="2">
        <v>0.50071759259259252</v>
      </c>
      <c r="C251">
        <v>70.099999999999994</v>
      </c>
      <c r="D251">
        <v>23.4</v>
      </c>
      <c r="E251" t="s">
        <v>1</v>
      </c>
      <c r="F251" t="s">
        <v>1</v>
      </c>
      <c r="G251" t="s">
        <v>252</v>
      </c>
      <c r="H251">
        <v>91</v>
      </c>
    </row>
    <row r="252" spans="1:8" x14ac:dyDescent="0.35">
      <c r="A252" s="3">
        <v>45058</v>
      </c>
      <c r="B252" s="2">
        <v>0.50072916666666667</v>
      </c>
      <c r="C252">
        <v>70.099999999999994</v>
      </c>
      <c r="D252">
        <v>23.4</v>
      </c>
      <c r="E252" t="s">
        <v>1</v>
      </c>
      <c r="F252" t="s">
        <v>1</v>
      </c>
      <c r="G252" t="s">
        <v>253</v>
      </c>
      <c r="H252">
        <v>91</v>
      </c>
    </row>
    <row r="253" spans="1:8" x14ac:dyDescent="0.35">
      <c r="A253" s="3">
        <v>45058</v>
      </c>
      <c r="B253" s="2">
        <v>0.50074074074074071</v>
      </c>
      <c r="C253">
        <v>70.099999999999994</v>
      </c>
      <c r="D253">
        <v>23.4</v>
      </c>
      <c r="E253" t="s">
        <v>1</v>
      </c>
      <c r="F253" t="s">
        <v>1</v>
      </c>
      <c r="G253" t="s">
        <v>254</v>
      </c>
      <c r="H253">
        <v>91</v>
      </c>
    </row>
    <row r="254" spans="1:8" x14ac:dyDescent="0.35">
      <c r="A254" s="3">
        <v>45058</v>
      </c>
      <c r="B254" s="2">
        <v>0.50075231481481486</v>
      </c>
      <c r="C254">
        <v>69.900000000000006</v>
      </c>
      <c r="D254">
        <v>23.4</v>
      </c>
      <c r="E254" t="s">
        <v>1</v>
      </c>
      <c r="F254" t="s">
        <v>1</v>
      </c>
      <c r="G254" t="s">
        <v>255</v>
      </c>
      <c r="H254">
        <v>90</v>
      </c>
    </row>
    <row r="255" spans="1:8" x14ac:dyDescent="0.35">
      <c r="A255" s="3">
        <v>45058</v>
      </c>
      <c r="B255" s="2">
        <v>0.5007638888888889</v>
      </c>
      <c r="C255">
        <v>69.900000000000006</v>
      </c>
      <c r="D255">
        <v>23.4</v>
      </c>
      <c r="E255" t="s">
        <v>1</v>
      </c>
      <c r="F255" t="s">
        <v>1</v>
      </c>
      <c r="G255" t="s">
        <v>256</v>
      </c>
      <c r="H255">
        <v>90</v>
      </c>
    </row>
    <row r="256" spans="1:8" x14ac:dyDescent="0.35">
      <c r="A256" s="3">
        <v>45058</v>
      </c>
      <c r="B256" s="2">
        <v>0.50077546296296294</v>
      </c>
      <c r="C256">
        <v>69.900000000000006</v>
      </c>
      <c r="D256">
        <v>23.4</v>
      </c>
      <c r="E256" t="s">
        <v>1</v>
      </c>
      <c r="F256" t="s">
        <v>1</v>
      </c>
      <c r="G256" t="s">
        <v>257</v>
      </c>
      <c r="H256">
        <v>90</v>
      </c>
    </row>
    <row r="257" spans="1:8" x14ac:dyDescent="0.35">
      <c r="A257" s="3">
        <v>45058</v>
      </c>
      <c r="B257" s="2">
        <v>0.50078703703703698</v>
      </c>
      <c r="C257">
        <v>69.599999999999994</v>
      </c>
      <c r="D257">
        <v>23.4</v>
      </c>
      <c r="E257" t="s">
        <v>1</v>
      </c>
      <c r="F257" t="s">
        <v>1</v>
      </c>
      <c r="G257" t="s">
        <v>258</v>
      </c>
      <c r="H257">
        <v>90</v>
      </c>
    </row>
    <row r="258" spans="1:8" x14ac:dyDescent="0.35">
      <c r="A258" s="3">
        <v>45058</v>
      </c>
      <c r="B258" s="2">
        <v>0.50079861111111112</v>
      </c>
      <c r="C258">
        <v>69.599999999999994</v>
      </c>
      <c r="D258">
        <v>23.4</v>
      </c>
      <c r="E258" t="s">
        <v>1</v>
      </c>
      <c r="F258" t="s">
        <v>1</v>
      </c>
      <c r="G258" t="s">
        <v>259</v>
      </c>
      <c r="H258">
        <v>90</v>
      </c>
    </row>
    <row r="259" spans="1:8" x14ac:dyDescent="0.35">
      <c r="A259" s="3">
        <v>45058</v>
      </c>
      <c r="B259" s="2">
        <v>0.50081018518518516</v>
      </c>
      <c r="C259">
        <v>69.599999999999994</v>
      </c>
      <c r="D259">
        <v>23.4</v>
      </c>
      <c r="E259" t="s">
        <v>1</v>
      </c>
      <c r="F259" t="s">
        <v>1</v>
      </c>
      <c r="G259" t="s">
        <v>260</v>
      </c>
      <c r="H259">
        <v>90</v>
      </c>
    </row>
    <row r="260" spans="1:8" x14ac:dyDescent="0.35">
      <c r="A260" s="3">
        <v>45058</v>
      </c>
      <c r="B260" s="2">
        <v>0.50082175925925931</v>
      </c>
      <c r="C260">
        <v>69.599999999999994</v>
      </c>
      <c r="D260">
        <v>23.4</v>
      </c>
      <c r="E260" t="s">
        <v>1</v>
      </c>
      <c r="F260" t="s">
        <v>1</v>
      </c>
      <c r="G260" t="s">
        <v>261</v>
      </c>
      <c r="H260">
        <v>90</v>
      </c>
    </row>
    <row r="261" spans="1:8" x14ac:dyDescent="0.35">
      <c r="A261" s="3">
        <v>45058</v>
      </c>
      <c r="B261" s="2">
        <v>0.50083333333333335</v>
      </c>
      <c r="C261">
        <v>69.3</v>
      </c>
      <c r="D261">
        <v>23.4</v>
      </c>
      <c r="E261" t="s">
        <v>1</v>
      </c>
      <c r="F261" t="s">
        <v>1</v>
      </c>
      <c r="G261" t="s">
        <v>262</v>
      </c>
      <c r="H261">
        <v>90</v>
      </c>
    </row>
    <row r="262" spans="1:8" x14ac:dyDescent="0.35">
      <c r="A262" s="3">
        <v>45058</v>
      </c>
      <c r="B262" s="2">
        <v>0.50084490740740739</v>
      </c>
      <c r="C262">
        <v>69.3</v>
      </c>
      <c r="D262">
        <v>23.4</v>
      </c>
      <c r="E262" t="s">
        <v>1</v>
      </c>
      <c r="F262" t="s">
        <v>1</v>
      </c>
      <c r="G262" t="s">
        <v>263</v>
      </c>
      <c r="H262">
        <v>90</v>
      </c>
    </row>
    <row r="263" spans="1:8" x14ac:dyDescent="0.35">
      <c r="A263" s="3">
        <v>45058</v>
      </c>
      <c r="B263" s="2">
        <v>0.50085648148148143</v>
      </c>
      <c r="C263">
        <v>69.3</v>
      </c>
      <c r="D263">
        <v>23.4</v>
      </c>
      <c r="E263" t="s">
        <v>1</v>
      </c>
      <c r="F263" t="s">
        <v>1</v>
      </c>
      <c r="G263" t="s">
        <v>264</v>
      </c>
      <c r="H263">
        <v>89</v>
      </c>
    </row>
    <row r="264" spans="1:8" x14ac:dyDescent="0.35">
      <c r="A264" s="3">
        <v>45058</v>
      </c>
      <c r="B264" s="2">
        <v>0.50086805555555558</v>
      </c>
      <c r="C264">
        <v>69</v>
      </c>
      <c r="D264">
        <v>23.4</v>
      </c>
      <c r="E264" t="s">
        <v>1</v>
      </c>
      <c r="F264" t="s">
        <v>1</v>
      </c>
      <c r="G264" t="s">
        <v>265</v>
      </c>
      <c r="H264">
        <v>90</v>
      </c>
    </row>
    <row r="265" spans="1:8" x14ac:dyDescent="0.35">
      <c r="A265" s="3">
        <v>45058</v>
      </c>
      <c r="B265" s="2">
        <v>0.50087962962962962</v>
      </c>
      <c r="C265">
        <v>69</v>
      </c>
      <c r="D265">
        <v>23.4</v>
      </c>
      <c r="E265" t="s">
        <v>1</v>
      </c>
      <c r="F265" t="s">
        <v>1</v>
      </c>
      <c r="G265" t="s">
        <v>266</v>
      </c>
      <c r="H265">
        <v>89</v>
      </c>
    </row>
    <row r="266" spans="1:8" x14ac:dyDescent="0.35">
      <c r="A266" s="3">
        <v>45058</v>
      </c>
      <c r="B266" s="2">
        <v>0.50089120370370377</v>
      </c>
      <c r="C266">
        <v>69</v>
      </c>
      <c r="D266">
        <v>23.4</v>
      </c>
      <c r="E266" t="s">
        <v>1</v>
      </c>
      <c r="F266" t="s">
        <v>1</v>
      </c>
      <c r="G266" t="s">
        <v>267</v>
      </c>
      <c r="H266">
        <v>89</v>
      </c>
    </row>
    <row r="267" spans="1:8" x14ac:dyDescent="0.35">
      <c r="A267" s="3">
        <v>45058</v>
      </c>
      <c r="B267" s="2">
        <v>0.50090277777777781</v>
      </c>
      <c r="C267">
        <v>68.7</v>
      </c>
      <c r="D267">
        <v>23.4</v>
      </c>
      <c r="E267" t="s">
        <v>1</v>
      </c>
      <c r="F267" t="s">
        <v>1</v>
      </c>
      <c r="G267" t="s">
        <v>268</v>
      </c>
      <c r="H267">
        <v>89</v>
      </c>
    </row>
    <row r="268" spans="1:8" x14ac:dyDescent="0.35">
      <c r="A268" s="3">
        <v>45058</v>
      </c>
      <c r="B268" s="2">
        <v>0.50091435185185185</v>
      </c>
      <c r="C268">
        <v>68.7</v>
      </c>
      <c r="D268">
        <v>23.4</v>
      </c>
      <c r="E268" t="s">
        <v>1</v>
      </c>
      <c r="F268" t="s">
        <v>1</v>
      </c>
      <c r="G268" t="s">
        <v>269</v>
      </c>
      <c r="H268">
        <v>89</v>
      </c>
    </row>
    <row r="269" spans="1:8" x14ac:dyDescent="0.35">
      <c r="A269" s="3">
        <v>45058</v>
      </c>
      <c r="B269" s="2">
        <v>0.50092592592592589</v>
      </c>
      <c r="C269">
        <v>68.7</v>
      </c>
      <c r="D269">
        <v>23.4</v>
      </c>
      <c r="E269" t="s">
        <v>1</v>
      </c>
      <c r="F269" t="s">
        <v>1</v>
      </c>
      <c r="G269" t="s">
        <v>270</v>
      </c>
      <c r="H269">
        <v>88</v>
      </c>
    </row>
    <row r="270" spans="1:8" x14ac:dyDescent="0.35">
      <c r="A270" s="3">
        <v>45058</v>
      </c>
      <c r="B270" s="2">
        <v>0.50093750000000004</v>
      </c>
      <c r="C270">
        <v>68.400000000000006</v>
      </c>
      <c r="D270">
        <v>23.4</v>
      </c>
      <c r="E270" t="s">
        <v>1</v>
      </c>
      <c r="F270" t="s">
        <v>1</v>
      </c>
      <c r="G270" t="s">
        <v>271</v>
      </c>
      <c r="H270">
        <v>88</v>
      </c>
    </row>
    <row r="271" spans="1:8" x14ac:dyDescent="0.35">
      <c r="A271" s="3">
        <v>45058</v>
      </c>
      <c r="B271" s="2">
        <v>0.50094907407407407</v>
      </c>
      <c r="C271">
        <v>68.400000000000006</v>
      </c>
      <c r="D271">
        <v>23.4</v>
      </c>
      <c r="E271" t="s">
        <v>1</v>
      </c>
      <c r="F271" t="s">
        <v>1</v>
      </c>
      <c r="G271" t="s">
        <v>272</v>
      </c>
      <c r="H271">
        <v>89</v>
      </c>
    </row>
    <row r="272" spans="1:8" x14ac:dyDescent="0.35">
      <c r="A272" s="3">
        <v>45058</v>
      </c>
      <c r="B272" s="2">
        <v>0.50096064814814811</v>
      </c>
      <c r="C272">
        <v>68.400000000000006</v>
      </c>
      <c r="D272">
        <v>23.4</v>
      </c>
      <c r="E272" t="s">
        <v>1</v>
      </c>
      <c r="F272" t="s">
        <v>1</v>
      </c>
      <c r="G272" t="s">
        <v>273</v>
      </c>
      <c r="H272">
        <v>88</v>
      </c>
    </row>
    <row r="273" spans="1:8" x14ac:dyDescent="0.35">
      <c r="A273" s="3">
        <v>45058</v>
      </c>
      <c r="B273" s="2">
        <v>0.50097222222222226</v>
      </c>
      <c r="C273">
        <v>68.2</v>
      </c>
      <c r="D273">
        <v>23.4</v>
      </c>
      <c r="E273" t="s">
        <v>1</v>
      </c>
      <c r="F273" t="s">
        <v>1</v>
      </c>
      <c r="G273" t="s">
        <v>274</v>
      </c>
      <c r="H273">
        <v>88</v>
      </c>
    </row>
    <row r="274" spans="1:8" x14ac:dyDescent="0.35">
      <c r="A274" s="3">
        <v>45058</v>
      </c>
      <c r="B274" s="2">
        <v>0.5009837962962963</v>
      </c>
      <c r="C274">
        <v>68.2</v>
      </c>
      <c r="D274">
        <v>23.4</v>
      </c>
      <c r="E274" t="s">
        <v>1</v>
      </c>
      <c r="F274" t="s">
        <v>1</v>
      </c>
      <c r="G274" t="s">
        <v>275</v>
      </c>
      <c r="H274">
        <v>88</v>
      </c>
    </row>
    <row r="275" spans="1:8" x14ac:dyDescent="0.35">
      <c r="A275" s="3">
        <v>45058</v>
      </c>
      <c r="B275" s="2">
        <v>0.50099537037037034</v>
      </c>
      <c r="C275">
        <v>68.2</v>
      </c>
      <c r="D275">
        <v>23.4</v>
      </c>
      <c r="E275" t="s">
        <v>1</v>
      </c>
      <c r="F275" t="s">
        <v>1</v>
      </c>
      <c r="G275" t="s">
        <v>276</v>
      </c>
      <c r="H275">
        <v>88</v>
      </c>
    </row>
    <row r="276" spans="1:8" x14ac:dyDescent="0.35">
      <c r="A276" s="3">
        <v>45058</v>
      </c>
      <c r="B276" s="2">
        <v>0.50100694444444438</v>
      </c>
      <c r="C276">
        <v>68.2</v>
      </c>
      <c r="D276">
        <v>23.4</v>
      </c>
      <c r="E276" t="s">
        <v>1</v>
      </c>
      <c r="F276" t="s">
        <v>1</v>
      </c>
      <c r="G276" t="s">
        <v>277</v>
      </c>
      <c r="H276">
        <v>88</v>
      </c>
    </row>
    <row r="277" spans="1:8" x14ac:dyDescent="0.35">
      <c r="A277" s="3">
        <v>45058</v>
      </c>
      <c r="B277" s="2">
        <v>0.50101851851851853</v>
      </c>
      <c r="C277">
        <v>67.900000000000006</v>
      </c>
      <c r="D277">
        <v>23.4</v>
      </c>
      <c r="E277" t="s">
        <v>1</v>
      </c>
      <c r="F277" t="s">
        <v>1</v>
      </c>
      <c r="G277" t="s">
        <v>278</v>
      </c>
      <c r="H277">
        <v>87</v>
      </c>
    </row>
    <row r="278" spans="1:8" x14ac:dyDescent="0.35">
      <c r="A278" s="3">
        <v>45058</v>
      </c>
      <c r="B278" s="2">
        <v>0.50103009259259257</v>
      </c>
      <c r="C278">
        <v>67.900000000000006</v>
      </c>
      <c r="D278">
        <v>23.4</v>
      </c>
      <c r="E278" t="s">
        <v>1</v>
      </c>
      <c r="F278" t="s">
        <v>1</v>
      </c>
      <c r="G278" t="s">
        <v>279</v>
      </c>
      <c r="H278">
        <v>87</v>
      </c>
    </row>
    <row r="279" spans="1:8" x14ac:dyDescent="0.35">
      <c r="A279" s="3">
        <v>45058</v>
      </c>
      <c r="B279" s="2">
        <v>0.50104166666666672</v>
      </c>
      <c r="C279">
        <v>67.900000000000006</v>
      </c>
      <c r="D279">
        <v>23.4</v>
      </c>
      <c r="E279" t="s">
        <v>1</v>
      </c>
      <c r="F279" t="s">
        <v>1</v>
      </c>
      <c r="G279" t="s">
        <v>280</v>
      </c>
      <c r="H279">
        <v>86</v>
      </c>
    </row>
    <row r="280" spans="1:8" x14ac:dyDescent="0.35">
      <c r="A280" s="3">
        <v>45058</v>
      </c>
      <c r="B280" s="2">
        <v>0.50105324074074076</v>
      </c>
      <c r="C280">
        <v>67.599999999999994</v>
      </c>
      <c r="D280">
        <v>23.4</v>
      </c>
      <c r="E280" t="s">
        <v>1</v>
      </c>
      <c r="F280" t="s">
        <v>1</v>
      </c>
      <c r="G280" t="s">
        <v>281</v>
      </c>
      <c r="H280">
        <v>86</v>
      </c>
    </row>
    <row r="281" spans="1:8" x14ac:dyDescent="0.35">
      <c r="A281" s="3">
        <v>45058</v>
      </c>
      <c r="B281" s="2">
        <v>0.5010648148148148</v>
      </c>
      <c r="C281">
        <v>67.599999999999994</v>
      </c>
      <c r="D281">
        <v>23.4</v>
      </c>
      <c r="E281" t="s">
        <v>1</v>
      </c>
      <c r="F281" t="s">
        <v>1</v>
      </c>
      <c r="G281" t="s">
        <v>282</v>
      </c>
      <c r="H281">
        <v>87</v>
      </c>
    </row>
    <row r="282" spans="1:8" x14ac:dyDescent="0.35">
      <c r="A282" s="3">
        <v>45058</v>
      </c>
      <c r="B282" s="2">
        <v>0.50107638888888884</v>
      </c>
      <c r="C282">
        <v>67.599999999999994</v>
      </c>
      <c r="D282">
        <v>23.4</v>
      </c>
      <c r="E282" t="s">
        <v>1</v>
      </c>
      <c r="F282" t="s">
        <v>1</v>
      </c>
      <c r="G282" t="s">
        <v>283</v>
      </c>
      <c r="H282">
        <v>86</v>
      </c>
    </row>
    <row r="283" spans="1:8" x14ac:dyDescent="0.35">
      <c r="A283" s="3">
        <v>45058</v>
      </c>
      <c r="B283" s="2">
        <v>0.50108796296296299</v>
      </c>
      <c r="C283">
        <v>67.3</v>
      </c>
      <c r="D283">
        <v>23.4</v>
      </c>
      <c r="E283" t="s">
        <v>1</v>
      </c>
      <c r="F283" t="s">
        <v>1</v>
      </c>
      <c r="G283" t="s">
        <v>284</v>
      </c>
      <c r="H283">
        <v>86</v>
      </c>
    </row>
    <row r="284" spans="1:8" x14ac:dyDescent="0.35">
      <c r="A284" s="3">
        <v>45058</v>
      </c>
      <c r="B284" s="2">
        <v>0.50109953703703702</v>
      </c>
      <c r="C284">
        <v>67.3</v>
      </c>
      <c r="D284">
        <v>23.4</v>
      </c>
      <c r="E284" t="s">
        <v>1</v>
      </c>
      <c r="F284" t="s">
        <v>1</v>
      </c>
      <c r="G284" t="s">
        <v>285</v>
      </c>
      <c r="H284">
        <v>86</v>
      </c>
    </row>
    <row r="285" spans="1:8" x14ac:dyDescent="0.35">
      <c r="A285" s="3">
        <v>45058</v>
      </c>
      <c r="B285" s="2">
        <v>0.50111111111111117</v>
      </c>
      <c r="C285">
        <v>67.3</v>
      </c>
      <c r="D285">
        <v>23.4</v>
      </c>
      <c r="E285" t="s">
        <v>1</v>
      </c>
      <c r="F285" t="s">
        <v>1</v>
      </c>
      <c r="G285" t="s">
        <v>286</v>
      </c>
      <c r="H285">
        <v>86</v>
      </c>
    </row>
    <row r="286" spans="1:8" x14ac:dyDescent="0.35">
      <c r="A286" s="3">
        <v>45058</v>
      </c>
      <c r="B286" s="2">
        <v>0.50112268518518521</v>
      </c>
      <c r="C286">
        <v>67.099999999999994</v>
      </c>
      <c r="D286">
        <v>23.4</v>
      </c>
      <c r="E286" t="s">
        <v>1</v>
      </c>
      <c r="F286" t="s">
        <v>1</v>
      </c>
      <c r="G286" t="s">
        <v>287</v>
      </c>
      <c r="H286">
        <v>85</v>
      </c>
    </row>
    <row r="287" spans="1:8" x14ac:dyDescent="0.35">
      <c r="A287" s="3">
        <v>45058</v>
      </c>
      <c r="B287" s="2">
        <v>0.50113425925925925</v>
      </c>
      <c r="C287">
        <v>67.099999999999994</v>
      </c>
      <c r="D287">
        <v>23.4</v>
      </c>
      <c r="E287" t="s">
        <v>1</v>
      </c>
      <c r="F287" t="s">
        <v>1</v>
      </c>
      <c r="G287" t="s">
        <v>288</v>
      </c>
      <c r="H287">
        <v>85</v>
      </c>
    </row>
    <row r="288" spans="1:8" x14ac:dyDescent="0.35">
      <c r="A288" s="3">
        <v>45058</v>
      </c>
      <c r="B288" s="2">
        <v>0.50114583333333329</v>
      </c>
      <c r="C288">
        <v>67.099999999999994</v>
      </c>
      <c r="D288">
        <v>23.4</v>
      </c>
      <c r="E288" t="s">
        <v>1</v>
      </c>
      <c r="F288" t="s">
        <v>1</v>
      </c>
      <c r="G288" t="s">
        <v>289</v>
      </c>
      <c r="H288">
        <v>85</v>
      </c>
    </row>
    <row r="289" spans="1:8" x14ac:dyDescent="0.35">
      <c r="A289" s="3">
        <v>45058</v>
      </c>
      <c r="B289" s="2">
        <v>0.50115740740740744</v>
      </c>
      <c r="C289">
        <v>66.8</v>
      </c>
      <c r="D289">
        <v>23.4</v>
      </c>
      <c r="E289" t="s">
        <v>1</v>
      </c>
      <c r="F289" t="s">
        <v>1</v>
      </c>
      <c r="G289" t="s">
        <v>290</v>
      </c>
      <c r="H289">
        <v>85</v>
      </c>
    </row>
    <row r="290" spans="1:8" x14ac:dyDescent="0.35">
      <c r="A290" s="3">
        <v>45058</v>
      </c>
      <c r="B290" s="2">
        <v>0.50116898148148148</v>
      </c>
      <c r="C290">
        <v>66.8</v>
      </c>
      <c r="D290">
        <v>23.4</v>
      </c>
      <c r="E290" t="s">
        <v>1</v>
      </c>
      <c r="F290" t="s">
        <v>1</v>
      </c>
      <c r="G290" t="s">
        <v>291</v>
      </c>
      <c r="H290">
        <v>85</v>
      </c>
    </row>
    <row r="291" spans="1:8" x14ac:dyDescent="0.35">
      <c r="A291" s="3">
        <v>45058</v>
      </c>
      <c r="B291" s="2">
        <v>0.50118055555555563</v>
      </c>
      <c r="C291">
        <v>66.8</v>
      </c>
      <c r="D291">
        <v>23.4</v>
      </c>
      <c r="E291" t="s">
        <v>1</v>
      </c>
      <c r="F291" t="s">
        <v>1</v>
      </c>
      <c r="G291" t="s">
        <v>292</v>
      </c>
      <c r="H291">
        <v>85</v>
      </c>
    </row>
    <row r="292" spans="1:8" x14ac:dyDescent="0.35">
      <c r="A292" s="3">
        <v>45058</v>
      </c>
      <c r="B292" s="2">
        <v>0.50119212962962967</v>
      </c>
      <c r="C292">
        <v>66.8</v>
      </c>
      <c r="D292">
        <v>23.4</v>
      </c>
      <c r="E292" t="s">
        <v>1</v>
      </c>
      <c r="F292" t="s">
        <v>1</v>
      </c>
      <c r="G292" t="s">
        <v>293</v>
      </c>
      <c r="H292">
        <v>85</v>
      </c>
    </row>
    <row r="293" spans="1:8" x14ac:dyDescent="0.35">
      <c r="A293" s="3">
        <v>45058</v>
      </c>
      <c r="B293" s="2">
        <v>0.50120370370370371</v>
      </c>
      <c r="C293">
        <v>66.5</v>
      </c>
      <c r="D293">
        <v>23.4</v>
      </c>
      <c r="E293" t="s">
        <v>1</v>
      </c>
      <c r="F293" t="s">
        <v>1</v>
      </c>
      <c r="G293" t="s">
        <v>294</v>
      </c>
      <c r="H293">
        <v>85</v>
      </c>
    </row>
    <row r="294" spans="1:8" x14ac:dyDescent="0.35">
      <c r="A294" s="3">
        <v>45058</v>
      </c>
      <c r="B294" s="2">
        <v>0.50121527777777775</v>
      </c>
      <c r="C294">
        <v>66.5</v>
      </c>
      <c r="D294">
        <v>23.4</v>
      </c>
      <c r="E294" t="s">
        <v>1</v>
      </c>
      <c r="F294" t="s">
        <v>1</v>
      </c>
      <c r="G294" t="s">
        <v>295</v>
      </c>
      <c r="H294">
        <v>85</v>
      </c>
    </row>
    <row r="295" spans="1:8" x14ac:dyDescent="0.35">
      <c r="A295" s="3">
        <v>45058</v>
      </c>
      <c r="B295" s="2">
        <v>0.50122685185185178</v>
      </c>
      <c r="C295">
        <v>66.5</v>
      </c>
      <c r="D295">
        <v>23.4</v>
      </c>
      <c r="E295" t="s">
        <v>1</v>
      </c>
      <c r="F295" t="s">
        <v>1</v>
      </c>
      <c r="G295" t="s">
        <v>296</v>
      </c>
      <c r="H295">
        <v>85</v>
      </c>
    </row>
    <row r="296" spans="1:8" x14ac:dyDescent="0.35">
      <c r="A296" s="3">
        <v>45058</v>
      </c>
      <c r="B296" s="2">
        <v>0.50123842592592593</v>
      </c>
      <c r="C296">
        <v>66.3</v>
      </c>
      <c r="D296">
        <v>23.4</v>
      </c>
      <c r="E296" t="s">
        <v>1</v>
      </c>
      <c r="F296" t="s">
        <v>1</v>
      </c>
      <c r="G296" t="s">
        <v>297</v>
      </c>
      <c r="H296">
        <v>85</v>
      </c>
    </row>
    <row r="297" spans="1:8" x14ac:dyDescent="0.35">
      <c r="A297" s="3">
        <v>45058</v>
      </c>
      <c r="B297" s="2">
        <v>0.50124999999999997</v>
      </c>
      <c r="C297">
        <v>66.3</v>
      </c>
      <c r="D297">
        <v>23.4</v>
      </c>
      <c r="E297" t="s">
        <v>1</v>
      </c>
      <c r="F297" t="s">
        <v>1</v>
      </c>
      <c r="G297" t="s">
        <v>298</v>
      </c>
      <c r="H297">
        <v>85</v>
      </c>
    </row>
    <row r="298" spans="1:8" x14ac:dyDescent="0.35">
      <c r="A298" s="3">
        <v>45058</v>
      </c>
      <c r="B298" s="2">
        <v>0.50126157407407412</v>
      </c>
      <c r="C298">
        <v>66.3</v>
      </c>
      <c r="D298">
        <v>23.4</v>
      </c>
      <c r="E298" t="s">
        <v>1</v>
      </c>
      <c r="F298" t="s">
        <v>1</v>
      </c>
      <c r="G298" t="s">
        <v>299</v>
      </c>
      <c r="H298">
        <v>84</v>
      </c>
    </row>
    <row r="299" spans="1:8" x14ac:dyDescent="0.35">
      <c r="A299" s="3">
        <v>45058</v>
      </c>
      <c r="B299" s="2">
        <v>0.50127314814814816</v>
      </c>
      <c r="C299">
        <v>66</v>
      </c>
      <c r="D299">
        <v>23.4</v>
      </c>
      <c r="E299" t="s">
        <v>1</v>
      </c>
      <c r="F299" t="s">
        <v>1</v>
      </c>
      <c r="G299" t="s">
        <v>300</v>
      </c>
      <c r="H299">
        <v>85</v>
      </c>
    </row>
    <row r="300" spans="1:8" x14ac:dyDescent="0.35">
      <c r="A300" s="3">
        <v>45058</v>
      </c>
      <c r="B300" s="2">
        <v>0.5012847222222222</v>
      </c>
      <c r="C300">
        <v>66</v>
      </c>
      <c r="D300">
        <v>23.4</v>
      </c>
      <c r="E300" t="s">
        <v>1</v>
      </c>
      <c r="F300" t="s">
        <v>1</v>
      </c>
      <c r="G300" t="s">
        <v>301</v>
      </c>
      <c r="H300">
        <v>84</v>
      </c>
    </row>
    <row r="301" spans="1:8" x14ac:dyDescent="0.35">
      <c r="A301" s="3">
        <v>45058</v>
      </c>
      <c r="B301" s="2">
        <v>0.50129629629629624</v>
      </c>
      <c r="C301">
        <v>66</v>
      </c>
      <c r="D301">
        <v>23.4</v>
      </c>
      <c r="E301" t="s">
        <v>1</v>
      </c>
      <c r="F301" t="s">
        <v>1</v>
      </c>
      <c r="G301" t="s">
        <v>302</v>
      </c>
      <c r="H301">
        <v>84</v>
      </c>
    </row>
    <row r="302" spans="1:8" x14ac:dyDescent="0.35">
      <c r="A302" s="3">
        <v>45058</v>
      </c>
      <c r="B302" s="2">
        <v>0.50130787037037039</v>
      </c>
      <c r="C302">
        <v>65.8</v>
      </c>
      <c r="D302">
        <v>23.4</v>
      </c>
      <c r="E302" t="s">
        <v>1</v>
      </c>
      <c r="F302" t="s">
        <v>1</v>
      </c>
      <c r="G302" t="s">
        <v>303</v>
      </c>
      <c r="H302">
        <v>84</v>
      </c>
    </row>
    <row r="303" spans="1:8" x14ac:dyDescent="0.35">
      <c r="A303" s="3">
        <v>45058</v>
      </c>
      <c r="B303" s="2">
        <v>0.50131944444444443</v>
      </c>
      <c r="C303">
        <v>65.8</v>
      </c>
      <c r="D303">
        <v>23.4</v>
      </c>
      <c r="E303" t="s">
        <v>1</v>
      </c>
      <c r="F303" t="s">
        <v>1</v>
      </c>
      <c r="G303" t="s">
        <v>304</v>
      </c>
      <c r="H303">
        <v>84</v>
      </c>
    </row>
    <row r="304" spans="1:8" x14ac:dyDescent="0.35">
      <c r="A304" s="3">
        <v>45058</v>
      </c>
      <c r="B304" s="2">
        <v>0.50133101851851858</v>
      </c>
      <c r="C304">
        <v>65.8</v>
      </c>
      <c r="D304">
        <v>23.4</v>
      </c>
      <c r="E304" t="s">
        <v>1</v>
      </c>
      <c r="F304" t="s">
        <v>1</v>
      </c>
      <c r="G304" t="s">
        <v>305</v>
      </c>
      <c r="H304">
        <v>84</v>
      </c>
    </row>
    <row r="305" spans="1:8" x14ac:dyDescent="0.35">
      <c r="A305" s="3">
        <v>45058</v>
      </c>
      <c r="B305" s="2">
        <v>0.50134259259259262</v>
      </c>
      <c r="C305">
        <v>65.5</v>
      </c>
      <c r="D305">
        <v>23.4</v>
      </c>
      <c r="E305" t="s">
        <v>1</v>
      </c>
      <c r="F305" t="s">
        <v>1</v>
      </c>
      <c r="G305" t="s">
        <v>306</v>
      </c>
      <c r="H305">
        <v>83</v>
      </c>
    </row>
    <row r="306" spans="1:8" x14ac:dyDescent="0.35">
      <c r="A306" s="3">
        <v>45058</v>
      </c>
      <c r="B306" s="2">
        <v>0.50135416666666666</v>
      </c>
      <c r="C306">
        <v>65.5</v>
      </c>
      <c r="D306">
        <v>23.4</v>
      </c>
      <c r="E306" t="s">
        <v>1</v>
      </c>
      <c r="F306" t="s">
        <v>1</v>
      </c>
      <c r="G306" t="s">
        <v>307</v>
      </c>
      <c r="H306">
        <v>83</v>
      </c>
    </row>
    <row r="307" spans="1:8" x14ac:dyDescent="0.35">
      <c r="A307" s="3">
        <v>45058</v>
      </c>
      <c r="B307" s="2">
        <v>0.5013657407407407</v>
      </c>
      <c r="C307">
        <v>65.5</v>
      </c>
      <c r="D307">
        <v>23.4</v>
      </c>
      <c r="E307" t="s">
        <v>1</v>
      </c>
      <c r="F307" t="s">
        <v>1</v>
      </c>
      <c r="G307" t="s">
        <v>308</v>
      </c>
      <c r="H307">
        <v>83</v>
      </c>
    </row>
    <row r="308" spans="1:8" x14ac:dyDescent="0.35">
      <c r="A308" s="3">
        <v>45058</v>
      </c>
      <c r="B308" s="2">
        <v>0.50137731481481485</v>
      </c>
      <c r="C308">
        <v>65.5</v>
      </c>
      <c r="D308">
        <v>23.4</v>
      </c>
      <c r="E308" t="s">
        <v>1</v>
      </c>
      <c r="F308" t="s">
        <v>1</v>
      </c>
      <c r="G308" t="s">
        <v>309</v>
      </c>
      <c r="H308">
        <v>83</v>
      </c>
    </row>
    <row r="309" spans="1:8" x14ac:dyDescent="0.35">
      <c r="A309" s="3">
        <v>45058</v>
      </c>
      <c r="B309" s="2">
        <v>0.50138888888888888</v>
      </c>
      <c r="C309">
        <v>65.2</v>
      </c>
      <c r="D309">
        <v>23.4</v>
      </c>
      <c r="E309" t="s">
        <v>1</v>
      </c>
      <c r="F309" t="s">
        <v>1</v>
      </c>
      <c r="G309" t="s">
        <v>310</v>
      </c>
      <c r="H309">
        <v>82</v>
      </c>
    </row>
    <row r="310" spans="1:8" x14ac:dyDescent="0.35">
      <c r="A310" s="3">
        <v>45058</v>
      </c>
      <c r="B310" s="2">
        <v>0.50140046296296303</v>
      </c>
      <c r="C310">
        <v>65.2</v>
      </c>
      <c r="D310">
        <v>23.4</v>
      </c>
      <c r="E310" t="s">
        <v>1</v>
      </c>
      <c r="F310" t="s">
        <v>1</v>
      </c>
      <c r="G310" t="s">
        <v>311</v>
      </c>
      <c r="H310">
        <v>83</v>
      </c>
    </row>
    <row r="311" spans="1:8" x14ac:dyDescent="0.35">
      <c r="A311" s="3">
        <v>45058</v>
      </c>
      <c r="B311" s="2">
        <v>0.50141203703703707</v>
      </c>
      <c r="C311">
        <v>65.2</v>
      </c>
      <c r="D311">
        <v>23.4</v>
      </c>
      <c r="E311" t="s">
        <v>1</v>
      </c>
      <c r="F311" t="s">
        <v>1</v>
      </c>
      <c r="G311" t="s">
        <v>312</v>
      </c>
      <c r="H311">
        <v>83</v>
      </c>
    </row>
    <row r="312" spans="1:8" x14ac:dyDescent="0.35">
      <c r="A312" s="3">
        <v>45058</v>
      </c>
      <c r="B312" s="2">
        <v>0.50142361111111111</v>
      </c>
      <c r="C312">
        <v>64.900000000000006</v>
      </c>
      <c r="D312">
        <v>23.4</v>
      </c>
      <c r="E312" t="s">
        <v>1</v>
      </c>
      <c r="F312" t="s">
        <v>1</v>
      </c>
      <c r="G312" t="s">
        <v>313</v>
      </c>
      <c r="H312">
        <v>83</v>
      </c>
    </row>
    <row r="313" spans="1:8" x14ac:dyDescent="0.35">
      <c r="A313" s="3">
        <v>45058</v>
      </c>
      <c r="B313" s="2">
        <v>0.50143518518518515</v>
      </c>
      <c r="C313">
        <v>64.900000000000006</v>
      </c>
      <c r="D313">
        <v>23.4</v>
      </c>
      <c r="E313" t="s">
        <v>1</v>
      </c>
      <c r="F313" t="s">
        <v>1</v>
      </c>
      <c r="G313" t="s">
        <v>314</v>
      </c>
      <c r="H313">
        <v>83</v>
      </c>
    </row>
    <row r="314" spans="1:8" x14ac:dyDescent="0.35">
      <c r="A314" s="3">
        <v>45058</v>
      </c>
      <c r="B314" s="2">
        <v>0.50144675925925919</v>
      </c>
      <c r="C314">
        <v>64.900000000000006</v>
      </c>
      <c r="D314">
        <v>23.4</v>
      </c>
      <c r="E314" t="s">
        <v>1</v>
      </c>
      <c r="F314" t="s">
        <v>1</v>
      </c>
      <c r="G314" t="s">
        <v>315</v>
      </c>
      <c r="H314">
        <v>83</v>
      </c>
    </row>
    <row r="315" spans="1:8" x14ac:dyDescent="0.35">
      <c r="A315" s="3">
        <v>45058</v>
      </c>
      <c r="B315" s="2">
        <v>0.50145833333333334</v>
      </c>
      <c r="C315">
        <v>64.599999999999994</v>
      </c>
      <c r="D315">
        <v>23.4</v>
      </c>
      <c r="E315" t="s">
        <v>1</v>
      </c>
      <c r="F315" t="s">
        <v>1</v>
      </c>
      <c r="G315" t="s">
        <v>316</v>
      </c>
      <c r="H315">
        <v>83</v>
      </c>
    </row>
    <row r="316" spans="1:8" x14ac:dyDescent="0.35">
      <c r="A316" s="3">
        <v>45058</v>
      </c>
      <c r="B316" s="2">
        <v>0.50146990740740738</v>
      </c>
      <c r="C316">
        <v>64.599999999999994</v>
      </c>
      <c r="D316">
        <v>23.5</v>
      </c>
      <c r="E316" t="s">
        <v>1</v>
      </c>
      <c r="F316" t="s">
        <v>1</v>
      </c>
      <c r="G316" t="s">
        <v>317</v>
      </c>
      <c r="H316">
        <v>82</v>
      </c>
    </row>
    <row r="317" spans="1:8" x14ac:dyDescent="0.35">
      <c r="A317" s="3">
        <v>45058</v>
      </c>
      <c r="B317" s="2">
        <v>0.50148148148148153</v>
      </c>
      <c r="C317">
        <v>64.599999999999994</v>
      </c>
      <c r="D317">
        <v>23.5</v>
      </c>
      <c r="E317" t="s">
        <v>1</v>
      </c>
      <c r="F317" t="s">
        <v>1</v>
      </c>
      <c r="G317" t="s">
        <v>318</v>
      </c>
      <c r="H317">
        <v>83</v>
      </c>
    </row>
    <row r="318" spans="1:8" x14ac:dyDescent="0.35">
      <c r="A318" s="3">
        <v>45058</v>
      </c>
      <c r="B318" s="2">
        <v>0.50149305555555557</v>
      </c>
      <c r="C318">
        <v>64.400000000000006</v>
      </c>
      <c r="D318">
        <v>23.5</v>
      </c>
      <c r="E318" t="s">
        <v>1</v>
      </c>
      <c r="F318" t="s">
        <v>1</v>
      </c>
      <c r="G318" t="s">
        <v>319</v>
      </c>
      <c r="H318">
        <v>82</v>
      </c>
    </row>
    <row r="319" spans="1:8" x14ac:dyDescent="0.35">
      <c r="A319" s="3">
        <v>45058</v>
      </c>
      <c r="B319" s="2">
        <v>0.50150462962962961</v>
      </c>
      <c r="C319">
        <v>64.400000000000006</v>
      </c>
      <c r="D319">
        <v>23.4</v>
      </c>
      <c r="E319" t="s">
        <v>1</v>
      </c>
      <c r="F319" t="s">
        <v>1</v>
      </c>
      <c r="G319" t="s">
        <v>320</v>
      </c>
      <c r="H319">
        <v>82</v>
      </c>
    </row>
    <row r="320" spans="1:8" x14ac:dyDescent="0.35">
      <c r="A320" s="3">
        <v>45058</v>
      </c>
      <c r="B320" s="2">
        <v>0.50151620370370364</v>
      </c>
      <c r="C320">
        <v>64.400000000000006</v>
      </c>
      <c r="D320">
        <v>23.4</v>
      </c>
      <c r="E320" t="s">
        <v>1</v>
      </c>
      <c r="F320" t="s">
        <v>1</v>
      </c>
      <c r="G320" t="s">
        <v>321</v>
      </c>
      <c r="H320">
        <v>82</v>
      </c>
    </row>
    <row r="321" spans="1:8" x14ac:dyDescent="0.35">
      <c r="A321" s="3">
        <v>45058</v>
      </c>
      <c r="B321" s="2">
        <v>0.50152777777777779</v>
      </c>
      <c r="C321">
        <v>64.099999999999994</v>
      </c>
      <c r="D321">
        <v>23.4</v>
      </c>
      <c r="E321" t="s">
        <v>1</v>
      </c>
      <c r="F321" t="s">
        <v>1</v>
      </c>
      <c r="G321" t="s">
        <v>322</v>
      </c>
      <c r="H321">
        <v>82</v>
      </c>
    </row>
    <row r="322" spans="1:8" x14ac:dyDescent="0.35">
      <c r="A322" s="3">
        <v>45058</v>
      </c>
      <c r="B322" s="2">
        <v>0.50153935185185183</v>
      </c>
      <c r="C322">
        <v>64.099999999999994</v>
      </c>
      <c r="D322">
        <v>23.4</v>
      </c>
      <c r="E322" t="s">
        <v>1</v>
      </c>
      <c r="F322" t="s">
        <v>1</v>
      </c>
      <c r="G322" t="s">
        <v>323</v>
      </c>
      <c r="H322">
        <v>81</v>
      </c>
    </row>
    <row r="323" spans="1:8" x14ac:dyDescent="0.35">
      <c r="A323" s="3">
        <v>45058</v>
      </c>
      <c r="B323" s="2">
        <v>0.50155092592592598</v>
      </c>
      <c r="C323">
        <v>64.099999999999994</v>
      </c>
      <c r="D323">
        <v>23.4</v>
      </c>
      <c r="E323" t="s">
        <v>1</v>
      </c>
      <c r="F323" t="s">
        <v>1</v>
      </c>
      <c r="G323" t="s">
        <v>324</v>
      </c>
      <c r="H323">
        <v>81</v>
      </c>
    </row>
    <row r="324" spans="1:8" x14ac:dyDescent="0.35">
      <c r="A324" s="3">
        <v>45058</v>
      </c>
      <c r="B324" s="2">
        <v>0.50156250000000002</v>
      </c>
      <c r="C324">
        <v>64.099999999999994</v>
      </c>
      <c r="D324">
        <v>23.4</v>
      </c>
      <c r="E324" t="s">
        <v>1</v>
      </c>
      <c r="F324" t="s">
        <v>1</v>
      </c>
      <c r="G324" t="s">
        <v>325</v>
      </c>
      <c r="H324">
        <v>81</v>
      </c>
    </row>
    <row r="325" spans="1:8" x14ac:dyDescent="0.35">
      <c r="A325" s="3">
        <v>45058</v>
      </c>
      <c r="B325" s="2">
        <v>0.50157407407407406</v>
      </c>
      <c r="C325">
        <v>63.9</v>
      </c>
      <c r="D325">
        <v>23.4</v>
      </c>
      <c r="E325" t="s">
        <v>1</v>
      </c>
      <c r="F325" t="s">
        <v>1</v>
      </c>
      <c r="G325" t="s">
        <v>326</v>
      </c>
      <c r="H325">
        <v>81</v>
      </c>
    </row>
    <row r="326" spans="1:8" x14ac:dyDescent="0.35">
      <c r="A326" s="3">
        <v>45058</v>
      </c>
      <c r="B326" s="2">
        <v>0.5015856481481481</v>
      </c>
      <c r="C326">
        <v>63.9</v>
      </c>
      <c r="D326">
        <v>23.4</v>
      </c>
      <c r="E326" t="s">
        <v>1</v>
      </c>
      <c r="F326" t="s">
        <v>1</v>
      </c>
      <c r="G326" t="s">
        <v>327</v>
      </c>
      <c r="H326">
        <v>81</v>
      </c>
    </row>
    <row r="327" spans="1:8" x14ac:dyDescent="0.35">
      <c r="A327" s="3">
        <v>45058</v>
      </c>
      <c r="B327" s="2">
        <v>0.50159722222222225</v>
      </c>
      <c r="C327">
        <v>63.9</v>
      </c>
      <c r="D327">
        <v>23.4</v>
      </c>
      <c r="E327" t="s">
        <v>1</v>
      </c>
      <c r="F327" t="s">
        <v>1</v>
      </c>
      <c r="G327" t="s">
        <v>328</v>
      </c>
      <c r="H327">
        <v>81</v>
      </c>
    </row>
    <row r="328" spans="1:8" x14ac:dyDescent="0.35">
      <c r="A328" s="3">
        <v>45058</v>
      </c>
      <c r="B328" s="2">
        <v>0.50160879629629629</v>
      </c>
      <c r="C328">
        <v>63.7</v>
      </c>
      <c r="D328">
        <v>23.4</v>
      </c>
      <c r="E328" t="s">
        <v>1</v>
      </c>
      <c r="F328" t="s">
        <v>1</v>
      </c>
      <c r="G328" t="s">
        <v>329</v>
      </c>
      <c r="H328">
        <v>80</v>
      </c>
    </row>
    <row r="329" spans="1:8" x14ac:dyDescent="0.35">
      <c r="A329" s="3">
        <v>45058</v>
      </c>
      <c r="B329" s="2">
        <v>0.50162037037037044</v>
      </c>
      <c r="C329">
        <v>63.7</v>
      </c>
      <c r="D329">
        <v>23.4</v>
      </c>
      <c r="E329" t="s">
        <v>1</v>
      </c>
      <c r="F329" t="s">
        <v>1</v>
      </c>
      <c r="G329" t="s">
        <v>330</v>
      </c>
      <c r="H329">
        <v>80</v>
      </c>
    </row>
    <row r="330" spans="1:8" x14ac:dyDescent="0.35">
      <c r="A330" s="3">
        <v>45058</v>
      </c>
      <c r="B330" s="2">
        <v>0.50163194444444448</v>
      </c>
      <c r="C330">
        <v>63.7</v>
      </c>
      <c r="D330">
        <v>23.4</v>
      </c>
      <c r="E330" t="s">
        <v>1</v>
      </c>
      <c r="F330" t="s">
        <v>1</v>
      </c>
      <c r="G330" t="s">
        <v>331</v>
      </c>
      <c r="H330">
        <v>80</v>
      </c>
    </row>
    <row r="331" spans="1:8" x14ac:dyDescent="0.35">
      <c r="A331" s="3">
        <v>45058</v>
      </c>
      <c r="B331" s="2">
        <v>0.50164351851851852</v>
      </c>
      <c r="C331">
        <v>63.5</v>
      </c>
      <c r="D331">
        <v>23.4</v>
      </c>
      <c r="E331" t="s">
        <v>1</v>
      </c>
      <c r="F331" t="s">
        <v>1</v>
      </c>
      <c r="G331" t="s">
        <v>332</v>
      </c>
      <c r="H331">
        <v>81</v>
      </c>
    </row>
    <row r="332" spans="1:8" x14ac:dyDescent="0.35">
      <c r="A332" s="3">
        <v>45058</v>
      </c>
      <c r="B332" s="2">
        <v>0.50165509259259256</v>
      </c>
      <c r="C332">
        <v>63.5</v>
      </c>
      <c r="D332">
        <v>23.4</v>
      </c>
      <c r="E332" t="s">
        <v>1</v>
      </c>
      <c r="F332" t="s">
        <v>1</v>
      </c>
      <c r="G332" t="s">
        <v>333</v>
      </c>
      <c r="H332">
        <v>81</v>
      </c>
    </row>
    <row r="333" spans="1:8" x14ac:dyDescent="0.35">
      <c r="A333" s="3">
        <v>45058</v>
      </c>
      <c r="B333" s="2">
        <v>0.50166666666666659</v>
      </c>
      <c r="C333">
        <v>63.5</v>
      </c>
      <c r="D333">
        <v>23.4</v>
      </c>
      <c r="E333" t="s">
        <v>1</v>
      </c>
      <c r="F333" t="s">
        <v>1</v>
      </c>
      <c r="G333" t="s">
        <v>334</v>
      </c>
      <c r="H333">
        <v>80</v>
      </c>
    </row>
    <row r="334" spans="1:8" x14ac:dyDescent="0.35">
      <c r="A334" s="3">
        <v>45058</v>
      </c>
      <c r="B334" s="2">
        <v>0.50167824074074074</v>
      </c>
      <c r="C334">
        <v>63.3</v>
      </c>
      <c r="D334">
        <v>23.4</v>
      </c>
      <c r="E334" t="s">
        <v>1</v>
      </c>
      <c r="F334" t="s">
        <v>1</v>
      </c>
      <c r="G334" t="s">
        <v>335</v>
      </c>
      <c r="H334">
        <v>80</v>
      </c>
    </row>
    <row r="335" spans="1:8" x14ac:dyDescent="0.35">
      <c r="A335" s="3">
        <v>45058</v>
      </c>
      <c r="B335" s="2">
        <v>0.50168981481481478</v>
      </c>
      <c r="C335">
        <v>63.3</v>
      </c>
      <c r="D335">
        <v>23.4</v>
      </c>
      <c r="E335" t="s">
        <v>1</v>
      </c>
      <c r="F335" t="s">
        <v>1</v>
      </c>
      <c r="G335" t="s">
        <v>336</v>
      </c>
      <c r="H335">
        <v>80</v>
      </c>
    </row>
    <row r="336" spans="1:8" x14ac:dyDescent="0.35">
      <c r="A336" s="3">
        <v>45058</v>
      </c>
      <c r="B336" s="2">
        <v>0.50170138888888893</v>
      </c>
      <c r="C336">
        <v>63.3</v>
      </c>
      <c r="D336">
        <v>23.4</v>
      </c>
      <c r="E336" t="s">
        <v>1</v>
      </c>
      <c r="F336" t="s">
        <v>1</v>
      </c>
      <c r="G336" t="s">
        <v>337</v>
      </c>
      <c r="H336">
        <v>80</v>
      </c>
    </row>
    <row r="337" spans="1:8" x14ac:dyDescent="0.35">
      <c r="A337" s="3">
        <v>45058</v>
      </c>
      <c r="B337" s="2">
        <v>0.50171296296296297</v>
      </c>
      <c r="C337">
        <v>63.1</v>
      </c>
      <c r="D337">
        <v>23.4</v>
      </c>
      <c r="E337" t="s">
        <v>1</v>
      </c>
      <c r="F337" t="s">
        <v>1</v>
      </c>
      <c r="G337" t="s">
        <v>338</v>
      </c>
      <c r="H337">
        <v>80</v>
      </c>
    </row>
    <row r="338" spans="1:8" x14ac:dyDescent="0.35">
      <c r="A338" s="3">
        <v>45058</v>
      </c>
      <c r="B338" s="2">
        <v>0.50172453703703701</v>
      </c>
      <c r="C338">
        <v>63.1</v>
      </c>
      <c r="D338">
        <v>23.4</v>
      </c>
      <c r="E338" t="s">
        <v>1</v>
      </c>
      <c r="F338" t="s">
        <v>1</v>
      </c>
      <c r="G338" t="s">
        <v>339</v>
      </c>
      <c r="H338">
        <v>80</v>
      </c>
    </row>
    <row r="339" spans="1:8" x14ac:dyDescent="0.35">
      <c r="A339" s="3">
        <v>45058</v>
      </c>
      <c r="B339" s="2">
        <v>0.50173611111111105</v>
      </c>
      <c r="C339">
        <v>63.1</v>
      </c>
      <c r="D339">
        <v>23.4</v>
      </c>
      <c r="E339" t="s">
        <v>1</v>
      </c>
      <c r="F339" t="s">
        <v>1</v>
      </c>
      <c r="G339" t="s">
        <v>340</v>
      </c>
      <c r="H339">
        <v>80</v>
      </c>
    </row>
    <row r="340" spans="1:8" x14ac:dyDescent="0.35">
      <c r="A340" s="3">
        <v>45058</v>
      </c>
      <c r="B340" s="2">
        <v>0.5017476851851852</v>
      </c>
      <c r="C340">
        <v>63.1</v>
      </c>
      <c r="D340">
        <v>23.4</v>
      </c>
      <c r="E340" t="s">
        <v>1</v>
      </c>
      <c r="F340" t="s">
        <v>1</v>
      </c>
      <c r="G340" t="s">
        <v>341</v>
      </c>
      <c r="H340">
        <v>80</v>
      </c>
    </row>
    <row r="341" spans="1:8" x14ac:dyDescent="0.35">
      <c r="A341" s="3">
        <v>45058</v>
      </c>
      <c r="B341" s="2">
        <v>0.50175925925925924</v>
      </c>
      <c r="C341">
        <v>62.8</v>
      </c>
      <c r="D341">
        <v>23.4</v>
      </c>
      <c r="E341" t="s">
        <v>1</v>
      </c>
      <c r="F341" t="s">
        <v>1</v>
      </c>
      <c r="G341" t="s">
        <v>342</v>
      </c>
      <c r="H341">
        <v>80</v>
      </c>
    </row>
    <row r="342" spans="1:8" x14ac:dyDescent="0.35">
      <c r="A342" s="3">
        <v>45058</v>
      </c>
      <c r="B342" s="2">
        <v>0.50177083333333339</v>
      </c>
      <c r="C342">
        <v>62.8</v>
      </c>
      <c r="D342">
        <v>23.4</v>
      </c>
      <c r="E342" t="s">
        <v>1</v>
      </c>
      <c r="F342" t="s">
        <v>1</v>
      </c>
      <c r="G342" t="s">
        <v>343</v>
      </c>
      <c r="H342">
        <v>80</v>
      </c>
    </row>
    <row r="343" spans="1:8" x14ac:dyDescent="0.35">
      <c r="A343" s="3">
        <v>45058</v>
      </c>
      <c r="B343" s="2">
        <v>0.50178240740740743</v>
      </c>
      <c r="C343">
        <v>62.8</v>
      </c>
      <c r="D343">
        <v>23.4</v>
      </c>
      <c r="E343" t="s">
        <v>1</v>
      </c>
      <c r="F343" t="s">
        <v>1</v>
      </c>
      <c r="G343" t="s">
        <v>344</v>
      </c>
      <c r="H343">
        <v>80</v>
      </c>
    </row>
    <row r="344" spans="1:8" x14ac:dyDescent="0.35">
      <c r="A344" s="3">
        <v>45058</v>
      </c>
      <c r="B344" s="2">
        <v>0.50179398148148147</v>
      </c>
      <c r="C344">
        <v>62.6</v>
      </c>
      <c r="D344">
        <v>23.4</v>
      </c>
      <c r="E344" t="s">
        <v>1</v>
      </c>
      <c r="F344" t="s">
        <v>1</v>
      </c>
      <c r="G344" t="s">
        <v>345</v>
      </c>
      <c r="H344">
        <v>80</v>
      </c>
    </row>
    <row r="345" spans="1:8" x14ac:dyDescent="0.35">
      <c r="A345" s="3">
        <v>45058</v>
      </c>
      <c r="B345" s="2">
        <v>0.5018055555555555</v>
      </c>
      <c r="C345">
        <v>62.6</v>
      </c>
      <c r="D345">
        <v>23.4</v>
      </c>
      <c r="E345" t="s">
        <v>1</v>
      </c>
      <c r="F345" t="s">
        <v>1</v>
      </c>
      <c r="G345" t="s">
        <v>346</v>
      </c>
      <c r="H345">
        <v>80</v>
      </c>
    </row>
    <row r="346" spans="1:8" x14ac:dyDescent="0.35">
      <c r="A346" s="3">
        <v>45058</v>
      </c>
      <c r="B346" s="2">
        <v>0.50181712962962965</v>
      </c>
      <c r="C346">
        <v>62.6</v>
      </c>
      <c r="D346">
        <v>23.4</v>
      </c>
      <c r="E346" t="s">
        <v>1</v>
      </c>
      <c r="F346" t="s">
        <v>1</v>
      </c>
      <c r="G346" t="s">
        <v>347</v>
      </c>
      <c r="H346">
        <v>80</v>
      </c>
    </row>
    <row r="347" spans="1:8" x14ac:dyDescent="0.35">
      <c r="A347" s="3">
        <v>45058</v>
      </c>
      <c r="B347" s="2">
        <v>0.50182870370370369</v>
      </c>
      <c r="C347">
        <v>62.4</v>
      </c>
      <c r="D347">
        <v>23.4</v>
      </c>
      <c r="E347" t="s">
        <v>1</v>
      </c>
      <c r="F347" t="s">
        <v>1</v>
      </c>
      <c r="G347" t="s">
        <v>348</v>
      </c>
      <c r="H347">
        <v>80</v>
      </c>
    </row>
    <row r="348" spans="1:8" x14ac:dyDescent="0.35">
      <c r="A348" s="3">
        <v>45058</v>
      </c>
      <c r="B348" s="2">
        <v>0.50184027777777784</v>
      </c>
      <c r="C348">
        <v>62.4</v>
      </c>
      <c r="D348">
        <v>23.4</v>
      </c>
      <c r="E348" t="s">
        <v>1</v>
      </c>
      <c r="F348" t="s">
        <v>1</v>
      </c>
      <c r="G348" t="s">
        <v>349</v>
      </c>
      <c r="H348">
        <v>79</v>
      </c>
    </row>
    <row r="349" spans="1:8" x14ac:dyDescent="0.35">
      <c r="A349" s="3">
        <v>45058</v>
      </c>
      <c r="B349" s="2">
        <v>0.50185185185185188</v>
      </c>
      <c r="C349">
        <v>62.4</v>
      </c>
      <c r="D349">
        <v>23.4</v>
      </c>
      <c r="E349" t="s">
        <v>1</v>
      </c>
      <c r="F349" t="s">
        <v>1</v>
      </c>
      <c r="G349" t="s">
        <v>350</v>
      </c>
      <c r="H349">
        <v>80</v>
      </c>
    </row>
    <row r="350" spans="1:8" x14ac:dyDescent="0.35">
      <c r="A350" s="3">
        <v>45058</v>
      </c>
      <c r="B350" s="2">
        <v>0.50186342592592592</v>
      </c>
      <c r="C350">
        <v>62.1</v>
      </c>
      <c r="D350">
        <v>23.4</v>
      </c>
      <c r="E350" t="s">
        <v>1</v>
      </c>
      <c r="F350" t="s">
        <v>1</v>
      </c>
      <c r="G350" t="s">
        <v>351</v>
      </c>
      <c r="H350">
        <v>79</v>
      </c>
    </row>
    <row r="351" spans="1:8" x14ac:dyDescent="0.35">
      <c r="A351" s="3">
        <v>45058</v>
      </c>
      <c r="B351" s="2">
        <v>0.50187499999999996</v>
      </c>
      <c r="C351">
        <v>62.1</v>
      </c>
      <c r="D351">
        <v>23.4</v>
      </c>
      <c r="E351" t="s">
        <v>1</v>
      </c>
      <c r="F351" t="s">
        <v>1</v>
      </c>
      <c r="G351" t="s">
        <v>352</v>
      </c>
      <c r="H351">
        <v>79</v>
      </c>
    </row>
    <row r="352" spans="1:8" x14ac:dyDescent="0.35">
      <c r="A352" s="3">
        <v>45058</v>
      </c>
      <c r="B352" s="2">
        <v>0.50188657407407411</v>
      </c>
      <c r="C352">
        <v>62.1</v>
      </c>
      <c r="D352">
        <v>23.4</v>
      </c>
      <c r="E352" t="s">
        <v>1</v>
      </c>
      <c r="F352" t="s">
        <v>1</v>
      </c>
      <c r="G352" t="s">
        <v>353</v>
      </c>
      <c r="H352">
        <v>79</v>
      </c>
    </row>
    <row r="353" spans="1:8" x14ac:dyDescent="0.35">
      <c r="A353" s="3">
        <v>45058</v>
      </c>
      <c r="B353" s="2">
        <v>0.50189814814814815</v>
      </c>
      <c r="C353">
        <v>61.9</v>
      </c>
      <c r="D353">
        <v>23.4</v>
      </c>
      <c r="E353" t="s">
        <v>1</v>
      </c>
      <c r="F353" t="s">
        <v>1</v>
      </c>
      <c r="G353" t="s">
        <v>354</v>
      </c>
      <c r="H353">
        <v>78</v>
      </c>
    </row>
    <row r="354" spans="1:8" x14ac:dyDescent="0.35">
      <c r="A354" s="3">
        <v>45058</v>
      </c>
      <c r="B354" s="2">
        <v>0.50190972222222219</v>
      </c>
      <c r="C354">
        <v>61.9</v>
      </c>
      <c r="D354">
        <v>23.4</v>
      </c>
      <c r="E354" t="s">
        <v>1</v>
      </c>
      <c r="F354" t="s">
        <v>1</v>
      </c>
      <c r="G354" t="s">
        <v>355</v>
      </c>
      <c r="H354">
        <v>78</v>
      </c>
    </row>
    <row r="355" spans="1:8" x14ac:dyDescent="0.35">
      <c r="A355" s="3">
        <v>45058</v>
      </c>
      <c r="B355" s="2">
        <v>0.50192129629629634</v>
      </c>
      <c r="C355">
        <v>61.9</v>
      </c>
      <c r="D355">
        <v>23.4</v>
      </c>
      <c r="E355" t="s">
        <v>1</v>
      </c>
      <c r="F355" t="s">
        <v>1</v>
      </c>
      <c r="G355" t="s">
        <v>356</v>
      </c>
      <c r="H355">
        <v>79</v>
      </c>
    </row>
    <row r="356" spans="1:8" x14ac:dyDescent="0.35">
      <c r="A356" s="3">
        <v>45058</v>
      </c>
      <c r="B356" s="2">
        <v>0.50193287037037038</v>
      </c>
      <c r="C356">
        <v>61.9</v>
      </c>
      <c r="D356">
        <v>23.4</v>
      </c>
      <c r="E356" t="s">
        <v>1</v>
      </c>
      <c r="F356" t="s">
        <v>1</v>
      </c>
      <c r="G356" t="s">
        <v>357</v>
      </c>
      <c r="H356">
        <v>79</v>
      </c>
    </row>
    <row r="357" spans="1:8" x14ac:dyDescent="0.35">
      <c r="A357" s="3">
        <v>45058</v>
      </c>
      <c r="B357" s="2">
        <v>0.50194444444444442</v>
      </c>
      <c r="C357">
        <v>61.7</v>
      </c>
      <c r="D357">
        <v>23.4</v>
      </c>
      <c r="E357" t="s">
        <v>1</v>
      </c>
      <c r="F357" t="s">
        <v>1</v>
      </c>
      <c r="G357" t="s">
        <v>358</v>
      </c>
      <c r="H357">
        <v>79</v>
      </c>
    </row>
    <row r="358" spans="1:8" x14ac:dyDescent="0.35">
      <c r="A358" s="3">
        <v>45058</v>
      </c>
      <c r="B358" s="2">
        <v>0.50195601851851845</v>
      </c>
      <c r="C358">
        <v>61.7</v>
      </c>
      <c r="D358">
        <v>23.4</v>
      </c>
      <c r="E358" t="s">
        <v>1</v>
      </c>
      <c r="F358" t="s">
        <v>1</v>
      </c>
      <c r="G358" t="s">
        <v>359</v>
      </c>
      <c r="H358">
        <v>79</v>
      </c>
    </row>
    <row r="359" spans="1:8" x14ac:dyDescent="0.35">
      <c r="A359" s="3">
        <v>45058</v>
      </c>
      <c r="B359" s="2">
        <v>0.5019675925925926</v>
      </c>
      <c r="C359">
        <v>61.7</v>
      </c>
      <c r="D359">
        <v>23.4</v>
      </c>
      <c r="E359" t="s">
        <v>1</v>
      </c>
      <c r="F359" t="s">
        <v>1</v>
      </c>
      <c r="G359" t="s">
        <v>360</v>
      </c>
      <c r="H359">
        <v>79</v>
      </c>
    </row>
    <row r="360" spans="1:8" x14ac:dyDescent="0.35">
      <c r="A360" s="3">
        <v>45058</v>
      </c>
      <c r="B360" s="2">
        <v>0.50197916666666664</v>
      </c>
      <c r="C360">
        <v>61.5</v>
      </c>
      <c r="D360">
        <v>23.4</v>
      </c>
      <c r="E360" t="s">
        <v>1</v>
      </c>
      <c r="F360" t="s">
        <v>1</v>
      </c>
      <c r="G360" t="s">
        <v>361</v>
      </c>
      <c r="H360">
        <v>79</v>
      </c>
    </row>
    <row r="361" spans="1:8" x14ac:dyDescent="0.35">
      <c r="A361" s="3">
        <v>45058</v>
      </c>
      <c r="B361" s="2">
        <v>0.50199074074074079</v>
      </c>
      <c r="C361">
        <v>61.5</v>
      </c>
      <c r="D361">
        <v>23.4</v>
      </c>
      <c r="E361" t="s">
        <v>1</v>
      </c>
      <c r="F361" t="s">
        <v>1</v>
      </c>
      <c r="G361" t="s">
        <v>362</v>
      </c>
      <c r="H361">
        <v>78</v>
      </c>
    </row>
    <row r="362" spans="1:8" x14ac:dyDescent="0.35">
      <c r="A362" s="3">
        <v>45058</v>
      </c>
      <c r="B362" s="2">
        <v>0.50200231481481483</v>
      </c>
      <c r="C362">
        <v>61.5</v>
      </c>
      <c r="D362">
        <v>23.4</v>
      </c>
      <c r="E362" t="s">
        <v>1</v>
      </c>
      <c r="F362" t="s">
        <v>1</v>
      </c>
      <c r="G362" t="s">
        <v>363</v>
      </c>
      <c r="H362">
        <v>78</v>
      </c>
    </row>
    <row r="363" spans="1:8" x14ac:dyDescent="0.35">
      <c r="A363" s="3">
        <v>45058</v>
      </c>
      <c r="B363" s="2">
        <v>0.50201388888888887</v>
      </c>
      <c r="C363">
        <v>61.3</v>
      </c>
      <c r="D363">
        <v>23.4</v>
      </c>
      <c r="E363" t="s">
        <v>1</v>
      </c>
      <c r="F363" t="s">
        <v>1</v>
      </c>
      <c r="G363" t="s">
        <v>364</v>
      </c>
      <c r="H363">
        <v>78</v>
      </c>
    </row>
    <row r="364" spans="1:8" x14ac:dyDescent="0.35">
      <c r="A364" s="3">
        <v>45058</v>
      </c>
      <c r="B364" s="2">
        <v>0.50202546296296291</v>
      </c>
      <c r="C364">
        <v>61.3</v>
      </c>
      <c r="D364">
        <v>23.4</v>
      </c>
      <c r="E364" t="s">
        <v>1</v>
      </c>
      <c r="F364" t="s">
        <v>1</v>
      </c>
      <c r="G364" t="s">
        <v>365</v>
      </c>
      <c r="H364">
        <v>78</v>
      </c>
    </row>
    <row r="365" spans="1:8" x14ac:dyDescent="0.35">
      <c r="A365" s="3">
        <v>45058</v>
      </c>
      <c r="B365" s="2">
        <v>0.50203703703703706</v>
      </c>
      <c r="C365">
        <v>61.3</v>
      </c>
      <c r="D365">
        <v>23.4</v>
      </c>
      <c r="E365" t="s">
        <v>1</v>
      </c>
      <c r="F365" t="s">
        <v>1</v>
      </c>
      <c r="G365" t="s">
        <v>366</v>
      </c>
      <c r="H365">
        <v>78</v>
      </c>
    </row>
    <row r="366" spans="1:8" x14ac:dyDescent="0.35">
      <c r="A366" s="3">
        <v>45058</v>
      </c>
      <c r="B366" s="2">
        <v>0.5020486111111111</v>
      </c>
      <c r="C366">
        <v>61.1</v>
      </c>
      <c r="D366">
        <v>23.4</v>
      </c>
      <c r="E366" t="s">
        <v>1</v>
      </c>
      <c r="F366" t="s">
        <v>1</v>
      </c>
      <c r="G366" t="s">
        <v>367</v>
      </c>
      <c r="H366">
        <v>78</v>
      </c>
    </row>
    <row r="367" spans="1:8" x14ac:dyDescent="0.35">
      <c r="A367" s="3">
        <v>45058</v>
      </c>
      <c r="B367" s="2">
        <v>0.50206018518518525</v>
      </c>
      <c r="C367">
        <v>61.1</v>
      </c>
      <c r="D367">
        <v>23.5</v>
      </c>
      <c r="E367" t="s">
        <v>1</v>
      </c>
      <c r="F367" t="s">
        <v>1</v>
      </c>
      <c r="G367" t="s">
        <v>368</v>
      </c>
      <c r="H367">
        <v>78</v>
      </c>
    </row>
    <row r="368" spans="1:8" x14ac:dyDescent="0.35">
      <c r="A368" s="3">
        <v>45058</v>
      </c>
      <c r="B368" s="2">
        <v>0.50207175925925929</v>
      </c>
      <c r="C368">
        <v>61.1</v>
      </c>
      <c r="D368">
        <v>23.5</v>
      </c>
      <c r="E368" t="s">
        <v>1</v>
      </c>
      <c r="F368" t="s">
        <v>1</v>
      </c>
      <c r="G368" t="s">
        <v>369</v>
      </c>
      <c r="H368">
        <v>78</v>
      </c>
    </row>
    <row r="369" spans="1:8" x14ac:dyDescent="0.35">
      <c r="A369" s="3">
        <v>45058</v>
      </c>
      <c r="B369" s="2">
        <v>0.50208333333333333</v>
      </c>
      <c r="C369">
        <v>60.9</v>
      </c>
      <c r="D369">
        <v>23.5</v>
      </c>
      <c r="E369" t="s">
        <v>1</v>
      </c>
      <c r="F369" t="s">
        <v>1</v>
      </c>
      <c r="G369" t="s">
        <v>370</v>
      </c>
      <c r="H369">
        <v>78</v>
      </c>
    </row>
    <row r="370" spans="1:8" x14ac:dyDescent="0.35">
      <c r="A370" s="3">
        <v>45058</v>
      </c>
      <c r="B370" s="2">
        <v>0.50209490740740736</v>
      </c>
      <c r="C370">
        <v>60.9</v>
      </c>
      <c r="D370">
        <v>23.5</v>
      </c>
      <c r="E370" t="s">
        <v>1</v>
      </c>
      <c r="F370" t="s">
        <v>1</v>
      </c>
      <c r="G370" t="s">
        <v>371</v>
      </c>
      <c r="H370">
        <v>78</v>
      </c>
    </row>
    <row r="371" spans="1:8" x14ac:dyDescent="0.35">
      <c r="A371" s="3">
        <v>45058</v>
      </c>
      <c r="B371" s="2">
        <v>0.50210648148148151</v>
      </c>
      <c r="C371">
        <v>60.9</v>
      </c>
      <c r="D371">
        <v>23.5</v>
      </c>
      <c r="E371" t="s">
        <v>1</v>
      </c>
      <c r="F371" t="s">
        <v>1</v>
      </c>
      <c r="G371" t="s">
        <v>372</v>
      </c>
      <c r="H371">
        <v>78</v>
      </c>
    </row>
    <row r="372" spans="1:8" x14ac:dyDescent="0.35">
      <c r="A372" s="3">
        <v>45058</v>
      </c>
      <c r="B372" s="2">
        <v>0.50211805555555555</v>
      </c>
      <c r="C372">
        <v>60.9</v>
      </c>
      <c r="D372">
        <v>23.5</v>
      </c>
      <c r="E372" t="s">
        <v>1</v>
      </c>
      <c r="F372" t="s">
        <v>1</v>
      </c>
      <c r="G372" t="s">
        <v>373</v>
      </c>
      <c r="H372">
        <v>78</v>
      </c>
    </row>
    <row r="373" spans="1:8" x14ac:dyDescent="0.35">
      <c r="A373" s="3">
        <v>45058</v>
      </c>
      <c r="B373" s="2">
        <v>0.5021296296296297</v>
      </c>
      <c r="C373">
        <v>60.7</v>
      </c>
      <c r="D373">
        <v>23.4</v>
      </c>
      <c r="E373" t="s">
        <v>1</v>
      </c>
      <c r="F373" t="s">
        <v>1</v>
      </c>
      <c r="G373" t="s">
        <v>374</v>
      </c>
      <c r="H373">
        <v>78</v>
      </c>
    </row>
    <row r="374" spans="1:8" x14ac:dyDescent="0.35">
      <c r="A374" s="3">
        <v>45058</v>
      </c>
      <c r="B374" s="2">
        <v>0.50214120370370374</v>
      </c>
      <c r="C374">
        <v>60.7</v>
      </c>
      <c r="D374">
        <v>23.4</v>
      </c>
      <c r="E374" t="s">
        <v>1</v>
      </c>
      <c r="F374" t="s">
        <v>1</v>
      </c>
      <c r="G374" t="s">
        <v>375</v>
      </c>
      <c r="H374">
        <v>77</v>
      </c>
    </row>
    <row r="375" spans="1:8" x14ac:dyDescent="0.35">
      <c r="A375" s="3">
        <v>45058</v>
      </c>
      <c r="B375" s="2">
        <v>0.50215277777777778</v>
      </c>
      <c r="C375">
        <v>60.7</v>
      </c>
      <c r="D375">
        <v>23.4</v>
      </c>
      <c r="E375" t="s">
        <v>1</v>
      </c>
      <c r="F375" t="s">
        <v>1</v>
      </c>
      <c r="G375" t="s">
        <v>376</v>
      </c>
      <c r="H375">
        <v>77</v>
      </c>
    </row>
    <row r="376" spans="1:8" x14ac:dyDescent="0.35">
      <c r="A376" s="3">
        <v>45058</v>
      </c>
      <c r="B376" s="2">
        <v>0.50216435185185182</v>
      </c>
      <c r="C376">
        <v>60.4</v>
      </c>
      <c r="D376">
        <v>23.4</v>
      </c>
      <c r="E376" t="s">
        <v>1</v>
      </c>
      <c r="F376" t="s">
        <v>1</v>
      </c>
      <c r="G376" t="s">
        <v>377</v>
      </c>
      <c r="H376">
        <v>77</v>
      </c>
    </row>
    <row r="377" spans="1:8" x14ac:dyDescent="0.35">
      <c r="A377" s="3">
        <v>45058</v>
      </c>
      <c r="B377" s="2">
        <v>0.50217592592592586</v>
      </c>
      <c r="C377">
        <v>60.4</v>
      </c>
      <c r="D377">
        <v>23.4</v>
      </c>
      <c r="E377" t="s">
        <v>1</v>
      </c>
      <c r="F377" t="s">
        <v>1</v>
      </c>
      <c r="G377" t="s">
        <v>378</v>
      </c>
      <c r="H377">
        <v>78</v>
      </c>
    </row>
    <row r="378" spans="1:8" x14ac:dyDescent="0.35">
      <c r="A378" s="3">
        <v>45058</v>
      </c>
      <c r="B378" s="2">
        <v>0.50218750000000001</v>
      </c>
      <c r="C378">
        <v>60.4</v>
      </c>
      <c r="D378">
        <v>23.4</v>
      </c>
      <c r="E378" t="s">
        <v>1</v>
      </c>
      <c r="F378" t="s">
        <v>1</v>
      </c>
      <c r="G378" t="s">
        <v>379</v>
      </c>
      <c r="H378">
        <v>77</v>
      </c>
    </row>
    <row r="379" spans="1:8" x14ac:dyDescent="0.35">
      <c r="A379" s="3">
        <v>45058</v>
      </c>
      <c r="B379" s="2">
        <v>0.50219907407407405</v>
      </c>
      <c r="C379">
        <v>60.2</v>
      </c>
      <c r="D379">
        <v>23.4</v>
      </c>
      <c r="E379" t="s">
        <v>1</v>
      </c>
      <c r="F379" t="s">
        <v>1</v>
      </c>
      <c r="G379" t="s">
        <v>380</v>
      </c>
      <c r="H379">
        <v>78</v>
      </c>
    </row>
    <row r="380" spans="1:8" x14ac:dyDescent="0.35">
      <c r="A380" s="3">
        <v>45058</v>
      </c>
      <c r="B380" s="2">
        <v>0.5022106481481482</v>
      </c>
      <c r="C380">
        <v>60.2</v>
      </c>
      <c r="D380">
        <v>23.4</v>
      </c>
      <c r="E380" t="s">
        <v>1</v>
      </c>
      <c r="F380" t="s">
        <v>1</v>
      </c>
      <c r="G380" t="s">
        <v>381</v>
      </c>
      <c r="H380">
        <v>78</v>
      </c>
    </row>
    <row r="381" spans="1:8" x14ac:dyDescent="0.35">
      <c r="A381" s="3">
        <v>45058</v>
      </c>
      <c r="B381" s="2">
        <v>0.50222222222222224</v>
      </c>
      <c r="C381">
        <v>60.2</v>
      </c>
      <c r="D381">
        <v>23.4</v>
      </c>
      <c r="E381" t="s">
        <v>1</v>
      </c>
      <c r="F381" t="s">
        <v>1</v>
      </c>
      <c r="G381" t="s">
        <v>382</v>
      </c>
      <c r="H381">
        <v>78</v>
      </c>
    </row>
    <row r="382" spans="1:8" x14ac:dyDescent="0.35">
      <c r="A382" s="3">
        <v>45058</v>
      </c>
      <c r="B382" s="2">
        <v>0.50223379629629628</v>
      </c>
      <c r="C382">
        <v>60.1</v>
      </c>
      <c r="D382">
        <v>23.4</v>
      </c>
      <c r="E382" t="s">
        <v>1</v>
      </c>
      <c r="F382" t="s">
        <v>1</v>
      </c>
      <c r="G382" t="s">
        <v>383</v>
      </c>
      <c r="H382">
        <v>78</v>
      </c>
    </row>
    <row r="383" spans="1:8" x14ac:dyDescent="0.35">
      <c r="A383" s="3">
        <v>45058</v>
      </c>
      <c r="B383" s="2">
        <v>0.50224537037037031</v>
      </c>
      <c r="C383">
        <v>60.1</v>
      </c>
      <c r="D383">
        <v>23.4</v>
      </c>
      <c r="E383" t="s">
        <v>1</v>
      </c>
      <c r="F383" t="s">
        <v>1</v>
      </c>
      <c r="G383" t="s">
        <v>384</v>
      </c>
      <c r="H383">
        <v>78</v>
      </c>
    </row>
    <row r="384" spans="1:8" x14ac:dyDescent="0.35">
      <c r="A384" s="3">
        <v>45058</v>
      </c>
      <c r="B384" s="2">
        <v>0.50225694444444446</v>
      </c>
      <c r="C384">
        <v>60.1</v>
      </c>
      <c r="D384">
        <v>23.4</v>
      </c>
      <c r="E384" t="s">
        <v>1</v>
      </c>
      <c r="F384" t="s">
        <v>1</v>
      </c>
      <c r="G384" t="s">
        <v>385</v>
      </c>
      <c r="H384">
        <v>78</v>
      </c>
    </row>
    <row r="385" spans="1:8" x14ac:dyDescent="0.35">
      <c r="A385" s="3">
        <v>45058</v>
      </c>
      <c r="B385" s="2">
        <v>0.5022685185185185</v>
      </c>
      <c r="C385">
        <v>59.9</v>
      </c>
      <c r="D385">
        <v>23.4</v>
      </c>
      <c r="E385" t="s">
        <v>1</v>
      </c>
      <c r="F385" t="s">
        <v>1</v>
      </c>
      <c r="G385" t="s">
        <v>386</v>
      </c>
      <c r="H385">
        <v>77</v>
      </c>
    </row>
    <row r="386" spans="1:8" x14ac:dyDescent="0.35">
      <c r="A386" s="3">
        <v>45058</v>
      </c>
      <c r="B386" s="2">
        <v>0.50228009259259265</v>
      </c>
      <c r="C386">
        <v>59.9</v>
      </c>
      <c r="D386">
        <v>23.4</v>
      </c>
      <c r="E386" t="s">
        <v>1</v>
      </c>
      <c r="F386" t="s">
        <v>1</v>
      </c>
      <c r="G386" t="s">
        <v>387</v>
      </c>
      <c r="H386">
        <v>77</v>
      </c>
    </row>
    <row r="387" spans="1:8" x14ac:dyDescent="0.35">
      <c r="A387" s="3">
        <v>45058</v>
      </c>
      <c r="B387" s="2">
        <v>0.50229166666666669</v>
      </c>
      <c r="C387">
        <v>59.9</v>
      </c>
      <c r="D387">
        <v>23.4</v>
      </c>
      <c r="E387" t="s">
        <v>1</v>
      </c>
      <c r="F387" t="s">
        <v>1</v>
      </c>
      <c r="G387" t="s">
        <v>388</v>
      </c>
      <c r="H387">
        <v>76</v>
      </c>
    </row>
    <row r="388" spans="1:8" x14ac:dyDescent="0.35">
      <c r="A388" s="3">
        <v>45058</v>
      </c>
      <c r="B388" s="2">
        <v>0.50230324074074073</v>
      </c>
      <c r="C388">
        <v>59.9</v>
      </c>
      <c r="D388">
        <v>23.4</v>
      </c>
      <c r="E388" t="s">
        <v>1</v>
      </c>
      <c r="F388" t="s">
        <v>1</v>
      </c>
      <c r="G388" t="s">
        <v>389</v>
      </c>
      <c r="H388">
        <v>76</v>
      </c>
    </row>
    <row r="389" spans="1:8" x14ac:dyDescent="0.35">
      <c r="A389" s="3">
        <v>45058</v>
      </c>
      <c r="B389" s="2">
        <v>0.50231481481481477</v>
      </c>
      <c r="C389">
        <v>59.7</v>
      </c>
      <c r="D389">
        <v>23.4</v>
      </c>
      <c r="E389" t="s">
        <v>1</v>
      </c>
      <c r="F389" t="s">
        <v>1</v>
      </c>
      <c r="G389" t="s">
        <v>390</v>
      </c>
      <c r="H389">
        <v>77</v>
      </c>
    </row>
    <row r="390" spans="1:8" x14ac:dyDescent="0.35">
      <c r="A390" s="3">
        <v>45058</v>
      </c>
      <c r="B390" s="2">
        <v>0.50232638888888892</v>
      </c>
      <c r="C390">
        <v>59.7</v>
      </c>
      <c r="D390">
        <v>23.4</v>
      </c>
      <c r="E390" t="s">
        <v>1</v>
      </c>
      <c r="F390" t="s">
        <v>1</v>
      </c>
      <c r="G390" t="s">
        <v>391</v>
      </c>
      <c r="H390">
        <v>76</v>
      </c>
    </row>
    <row r="391" spans="1:8" x14ac:dyDescent="0.35">
      <c r="A391" s="3">
        <v>45058</v>
      </c>
      <c r="B391" s="2">
        <v>0.50233796296296296</v>
      </c>
      <c r="C391">
        <v>59.7</v>
      </c>
      <c r="D391">
        <v>23.4</v>
      </c>
      <c r="E391" t="s">
        <v>1</v>
      </c>
      <c r="F391" t="s">
        <v>1</v>
      </c>
      <c r="G391" t="s">
        <v>392</v>
      </c>
      <c r="H391">
        <v>76</v>
      </c>
    </row>
    <row r="392" spans="1:8" x14ac:dyDescent="0.35">
      <c r="A392" s="3">
        <v>45058</v>
      </c>
      <c r="B392" s="2">
        <v>0.50234953703703711</v>
      </c>
      <c r="C392">
        <v>59.5</v>
      </c>
      <c r="D392">
        <v>23.4</v>
      </c>
      <c r="E392" t="s">
        <v>1</v>
      </c>
      <c r="F392" t="s">
        <v>1</v>
      </c>
      <c r="G392" t="s">
        <v>393</v>
      </c>
      <c r="H392">
        <v>76</v>
      </c>
    </row>
    <row r="393" spans="1:8" x14ac:dyDescent="0.35">
      <c r="A393" s="3">
        <v>45058</v>
      </c>
      <c r="B393" s="2">
        <v>0.50236111111111115</v>
      </c>
      <c r="C393">
        <v>59.5</v>
      </c>
      <c r="D393">
        <v>23.4</v>
      </c>
      <c r="E393" t="s">
        <v>1</v>
      </c>
      <c r="F393" t="s">
        <v>1</v>
      </c>
      <c r="G393" t="s">
        <v>394</v>
      </c>
      <c r="H393">
        <v>76</v>
      </c>
    </row>
    <row r="394" spans="1:8" x14ac:dyDescent="0.35">
      <c r="A394" s="3">
        <v>45058</v>
      </c>
      <c r="B394" s="2">
        <v>0.50237268518518519</v>
      </c>
      <c r="C394">
        <v>59.5</v>
      </c>
      <c r="D394">
        <v>23.4</v>
      </c>
      <c r="E394" t="s">
        <v>1</v>
      </c>
      <c r="F394" t="s">
        <v>1</v>
      </c>
      <c r="G394" t="s">
        <v>395</v>
      </c>
      <c r="H394">
        <v>76</v>
      </c>
    </row>
    <row r="395" spans="1:8" x14ac:dyDescent="0.35">
      <c r="A395" s="3">
        <v>45058</v>
      </c>
      <c r="B395" s="2">
        <v>0.50238425925925922</v>
      </c>
      <c r="C395">
        <v>59.4</v>
      </c>
      <c r="D395">
        <v>23.4</v>
      </c>
      <c r="E395" t="s">
        <v>1</v>
      </c>
      <c r="F395" t="s">
        <v>1</v>
      </c>
      <c r="G395" t="s">
        <v>396</v>
      </c>
      <c r="H395">
        <v>76</v>
      </c>
    </row>
    <row r="396" spans="1:8" x14ac:dyDescent="0.35">
      <c r="A396" s="3">
        <v>45058</v>
      </c>
      <c r="B396" s="2">
        <v>0.50239583333333326</v>
      </c>
      <c r="C396">
        <v>59.4</v>
      </c>
      <c r="D396">
        <v>23.4</v>
      </c>
      <c r="E396" t="s">
        <v>1</v>
      </c>
      <c r="F396" t="s">
        <v>1</v>
      </c>
      <c r="G396" t="s">
        <v>397</v>
      </c>
      <c r="H396">
        <v>76</v>
      </c>
    </row>
    <row r="397" spans="1:8" x14ac:dyDescent="0.35">
      <c r="A397" s="3">
        <v>45058</v>
      </c>
      <c r="B397" s="2">
        <v>0.50240740740740741</v>
      </c>
      <c r="C397">
        <v>59.4</v>
      </c>
      <c r="D397">
        <v>23.4</v>
      </c>
      <c r="E397" t="s">
        <v>1</v>
      </c>
      <c r="F397" t="s">
        <v>1</v>
      </c>
      <c r="G397" t="s">
        <v>398</v>
      </c>
      <c r="H397">
        <v>76</v>
      </c>
    </row>
    <row r="398" spans="1:8" x14ac:dyDescent="0.35">
      <c r="A398" s="3">
        <v>45058</v>
      </c>
      <c r="B398" s="2">
        <v>0.50241898148148145</v>
      </c>
      <c r="C398">
        <v>59.2</v>
      </c>
      <c r="D398">
        <v>23.4</v>
      </c>
      <c r="E398" t="s">
        <v>1</v>
      </c>
      <c r="F398" t="s">
        <v>1</v>
      </c>
      <c r="G398" t="s">
        <v>399</v>
      </c>
      <c r="H398">
        <v>76</v>
      </c>
    </row>
    <row r="399" spans="1:8" x14ac:dyDescent="0.35">
      <c r="A399" s="3">
        <v>45058</v>
      </c>
      <c r="B399" s="2">
        <v>0.5024305555555556</v>
      </c>
      <c r="C399">
        <v>59.2</v>
      </c>
      <c r="D399">
        <v>23.4</v>
      </c>
      <c r="E399" t="s">
        <v>1</v>
      </c>
      <c r="F399" t="s">
        <v>1</v>
      </c>
      <c r="G399" t="s">
        <v>400</v>
      </c>
      <c r="H399">
        <v>76</v>
      </c>
    </row>
    <row r="400" spans="1:8" x14ac:dyDescent="0.35">
      <c r="A400" s="3">
        <v>45058</v>
      </c>
      <c r="B400" s="2">
        <v>0.50244212962962964</v>
      </c>
      <c r="C400">
        <v>59.2</v>
      </c>
      <c r="D400">
        <v>23.4</v>
      </c>
      <c r="E400" t="s">
        <v>1</v>
      </c>
      <c r="F400" t="s">
        <v>1</v>
      </c>
      <c r="G400" t="s">
        <v>401</v>
      </c>
      <c r="H400">
        <v>76</v>
      </c>
    </row>
    <row r="401" spans="1:8" x14ac:dyDescent="0.35">
      <c r="A401" s="3">
        <v>45058</v>
      </c>
      <c r="B401" s="2">
        <v>0.50245370370370368</v>
      </c>
      <c r="C401">
        <v>59</v>
      </c>
      <c r="D401">
        <v>23.4</v>
      </c>
      <c r="E401" t="s">
        <v>1</v>
      </c>
      <c r="F401" t="s">
        <v>1</v>
      </c>
      <c r="G401" t="s">
        <v>402</v>
      </c>
      <c r="H401">
        <v>76</v>
      </c>
    </row>
    <row r="402" spans="1:8" x14ac:dyDescent="0.35">
      <c r="A402" s="3">
        <v>45058</v>
      </c>
      <c r="B402" s="2">
        <v>0.50246527777777772</v>
      </c>
      <c r="C402">
        <v>59</v>
      </c>
      <c r="D402">
        <v>23.4</v>
      </c>
      <c r="E402" t="s">
        <v>1</v>
      </c>
      <c r="F402" t="s">
        <v>1</v>
      </c>
      <c r="G402" t="s">
        <v>403</v>
      </c>
      <c r="H402">
        <v>76</v>
      </c>
    </row>
    <row r="403" spans="1:8" x14ac:dyDescent="0.35">
      <c r="A403" s="3">
        <v>45058</v>
      </c>
      <c r="B403" s="2">
        <v>0.50247685185185187</v>
      </c>
      <c r="C403">
        <v>59</v>
      </c>
      <c r="D403">
        <v>23.4</v>
      </c>
      <c r="E403" t="s">
        <v>1</v>
      </c>
      <c r="F403" t="s">
        <v>1</v>
      </c>
      <c r="G403" t="s">
        <v>404</v>
      </c>
      <c r="H403">
        <v>76</v>
      </c>
    </row>
    <row r="404" spans="1:8" x14ac:dyDescent="0.35">
      <c r="A404" s="3">
        <v>45058</v>
      </c>
      <c r="B404" s="2">
        <v>0.50248842592592591</v>
      </c>
      <c r="C404">
        <v>59</v>
      </c>
      <c r="D404">
        <v>23.4</v>
      </c>
      <c r="E404" t="s">
        <v>1</v>
      </c>
      <c r="F404" t="s">
        <v>1</v>
      </c>
      <c r="G404" t="s">
        <v>405</v>
      </c>
      <c r="H404">
        <v>76</v>
      </c>
    </row>
    <row r="405" spans="1:8" x14ac:dyDescent="0.35">
      <c r="A405" s="3">
        <v>45058</v>
      </c>
      <c r="B405" s="2">
        <v>0.50250000000000006</v>
      </c>
      <c r="C405">
        <v>58.8</v>
      </c>
      <c r="D405">
        <v>23.4</v>
      </c>
      <c r="E405" t="s">
        <v>1</v>
      </c>
      <c r="F405" t="s">
        <v>1</v>
      </c>
      <c r="G405" t="s">
        <v>406</v>
      </c>
      <c r="H405">
        <v>75</v>
      </c>
    </row>
    <row r="406" spans="1:8" x14ac:dyDescent="0.35">
      <c r="A406" s="3">
        <v>45058</v>
      </c>
      <c r="B406" s="2">
        <v>0.5025115740740741</v>
      </c>
      <c r="C406">
        <v>58.8</v>
      </c>
      <c r="D406">
        <v>23.4</v>
      </c>
      <c r="E406" t="s">
        <v>1</v>
      </c>
      <c r="F406" t="s">
        <v>1</v>
      </c>
      <c r="G406" t="s">
        <v>407</v>
      </c>
      <c r="H406">
        <v>75</v>
      </c>
    </row>
    <row r="407" spans="1:8" x14ac:dyDescent="0.35">
      <c r="A407" s="3">
        <v>45058</v>
      </c>
      <c r="B407" s="2">
        <v>0.50252314814814814</v>
      </c>
      <c r="C407">
        <v>58.8</v>
      </c>
      <c r="D407">
        <v>23.4</v>
      </c>
      <c r="E407" t="s">
        <v>1</v>
      </c>
      <c r="F407" t="s">
        <v>1</v>
      </c>
      <c r="G407" t="s">
        <v>408</v>
      </c>
      <c r="H407">
        <v>76</v>
      </c>
    </row>
    <row r="408" spans="1:8" x14ac:dyDescent="0.35">
      <c r="A408" s="3">
        <v>45058</v>
      </c>
      <c r="B408" s="2">
        <v>0.50253472222222217</v>
      </c>
      <c r="C408">
        <v>58.7</v>
      </c>
      <c r="D408">
        <v>23.4</v>
      </c>
      <c r="E408" t="s">
        <v>1</v>
      </c>
      <c r="F408" t="s">
        <v>1</v>
      </c>
      <c r="G408" t="s">
        <v>409</v>
      </c>
      <c r="H408">
        <v>76</v>
      </c>
    </row>
    <row r="409" spans="1:8" x14ac:dyDescent="0.35">
      <c r="A409" s="3">
        <v>45058</v>
      </c>
      <c r="B409" s="2">
        <v>0.50254629629629632</v>
      </c>
      <c r="C409">
        <v>58.7</v>
      </c>
      <c r="D409">
        <v>23.4</v>
      </c>
      <c r="E409" t="s">
        <v>1</v>
      </c>
      <c r="F409" t="s">
        <v>1</v>
      </c>
      <c r="G409" t="s">
        <v>410</v>
      </c>
      <c r="H409">
        <v>76</v>
      </c>
    </row>
    <row r="410" spans="1:8" x14ac:dyDescent="0.35">
      <c r="A410" s="3">
        <v>45058</v>
      </c>
      <c r="B410" s="2">
        <v>0.50255787037037036</v>
      </c>
      <c r="C410">
        <v>58.7</v>
      </c>
      <c r="D410">
        <v>23.4</v>
      </c>
      <c r="E410" t="s">
        <v>1</v>
      </c>
      <c r="F410" t="s">
        <v>1</v>
      </c>
      <c r="G410" t="s">
        <v>411</v>
      </c>
      <c r="H410">
        <v>76</v>
      </c>
    </row>
    <row r="411" spans="1:8" x14ac:dyDescent="0.35">
      <c r="A411" s="3">
        <v>45058</v>
      </c>
      <c r="B411" s="2">
        <v>0.50256944444444451</v>
      </c>
      <c r="C411">
        <v>58.5</v>
      </c>
      <c r="D411">
        <v>23.4</v>
      </c>
      <c r="E411" t="s">
        <v>1</v>
      </c>
      <c r="F411" t="s">
        <v>1</v>
      </c>
      <c r="G411" t="s">
        <v>412</v>
      </c>
      <c r="H411">
        <v>76</v>
      </c>
    </row>
    <row r="412" spans="1:8" x14ac:dyDescent="0.35">
      <c r="A412" s="3">
        <v>45058</v>
      </c>
      <c r="B412" s="2">
        <v>0.50258101851851855</v>
      </c>
      <c r="C412">
        <v>58.5</v>
      </c>
      <c r="D412">
        <v>23.4</v>
      </c>
      <c r="E412" t="s">
        <v>1</v>
      </c>
      <c r="F412" t="s">
        <v>1</v>
      </c>
      <c r="G412" t="s">
        <v>413</v>
      </c>
      <c r="H412">
        <v>75</v>
      </c>
    </row>
    <row r="413" spans="1:8" x14ac:dyDescent="0.35">
      <c r="A413" s="3">
        <v>45058</v>
      </c>
      <c r="B413" s="2">
        <v>0.50259259259259259</v>
      </c>
      <c r="C413">
        <v>58.5</v>
      </c>
      <c r="D413">
        <v>23.4</v>
      </c>
      <c r="E413" t="s">
        <v>1</v>
      </c>
      <c r="F413" t="s">
        <v>1</v>
      </c>
      <c r="G413" t="s">
        <v>414</v>
      </c>
      <c r="H413">
        <v>75</v>
      </c>
    </row>
    <row r="414" spans="1:8" x14ac:dyDescent="0.35">
      <c r="A414" s="3">
        <v>45058</v>
      </c>
      <c r="B414" s="2">
        <v>0.50260416666666663</v>
      </c>
      <c r="C414">
        <v>58.3</v>
      </c>
      <c r="D414">
        <v>23.4</v>
      </c>
      <c r="E414" t="s">
        <v>1</v>
      </c>
      <c r="F414" t="s">
        <v>1</v>
      </c>
      <c r="G414" t="s">
        <v>415</v>
      </c>
      <c r="H414">
        <v>75</v>
      </c>
    </row>
    <row r="415" spans="1:8" x14ac:dyDescent="0.35">
      <c r="A415" s="3">
        <v>45058</v>
      </c>
      <c r="B415" s="2">
        <v>0.50261574074074067</v>
      </c>
      <c r="C415">
        <v>58.3</v>
      </c>
      <c r="D415">
        <v>23.4</v>
      </c>
      <c r="E415" t="s">
        <v>1</v>
      </c>
      <c r="F415" t="s">
        <v>1</v>
      </c>
      <c r="G415" t="s">
        <v>416</v>
      </c>
      <c r="H415">
        <v>75</v>
      </c>
    </row>
    <row r="416" spans="1:8" x14ac:dyDescent="0.35">
      <c r="A416" s="3">
        <v>45058</v>
      </c>
      <c r="B416" s="2">
        <v>0.50262731481481482</v>
      </c>
      <c r="C416">
        <v>58.3</v>
      </c>
      <c r="D416">
        <v>23.4</v>
      </c>
      <c r="E416" t="s">
        <v>1</v>
      </c>
      <c r="F416" t="s">
        <v>1</v>
      </c>
      <c r="G416" t="s">
        <v>417</v>
      </c>
      <c r="H416">
        <v>75</v>
      </c>
    </row>
    <row r="417" spans="1:8" x14ac:dyDescent="0.35">
      <c r="A417" s="3">
        <v>45058</v>
      </c>
      <c r="B417" s="2">
        <v>0.50263888888888886</v>
      </c>
      <c r="C417">
        <v>58.2</v>
      </c>
      <c r="D417">
        <v>23.4</v>
      </c>
      <c r="E417" t="s">
        <v>1</v>
      </c>
      <c r="F417" t="s">
        <v>1</v>
      </c>
      <c r="G417" t="s">
        <v>418</v>
      </c>
      <c r="H417">
        <v>75</v>
      </c>
    </row>
    <row r="418" spans="1:8" x14ac:dyDescent="0.35">
      <c r="A418" s="3">
        <v>45058</v>
      </c>
      <c r="B418" s="2">
        <v>0.50265046296296301</v>
      </c>
      <c r="C418">
        <v>58.2</v>
      </c>
      <c r="D418">
        <v>23.4</v>
      </c>
      <c r="E418" t="s">
        <v>1</v>
      </c>
      <c r="F418" t="s">
        <v>1</v>
      </c>
      <c r="G418" t="s">
        <v>419</v>
      </c>
      <c r="H418">
        <v>75</v>
      </c>
    </row>
    <row r="419" spans="1:8" x14ac:dyDescent="0.35">
      <c r="A419" s="3">
        <v>45058</v>
      </c>
      <c r="B419" s="2">
        <v>0.50266203703703705</v>
      </c>
      <c r="C419">
        <v>58.2</v>
      </c>
      <c r="D419">
        <v>23.4</v>
      </c>
      <c r="E419" t="s">
        <v>1</v>
      </c>
      <c r="F419" t="s">
        <v>1</v>
      </c>
      <c r="G419" t="s">
        <v>420</v>
      </c>
      <c r="H419">
        <v>76</v>
      </c>
    </row>
    <row r="420" spans="1:8" x14ac:dyDescent="0.35">
      <c r="A420" s="3">
        <v>45058</v>
      </c>
      <c r="B420" s="2">
        <v>0.50267361111111108</v>
      </c>
      <c r="C420">
        <v>58.2</v>
      </c>
      <c r="D420">
        <v>23.4</v>
      </c>
      <c r="E420" t="s">
        <v>1</v>
      </c>
      <c r="F420" t="s">
        <v>1</v>
      </c>
      <c r="G420" t="s">
        <v>421</v>
      </c>
      <c r="H420">
        <v>75</v>
      </c>
    </row>
    <row r="421" spans="1:8" x14ac:dyDescent="0.35">
      <c r="A421" s="3">
        <v>45058</v>
      </c>
      <c r="B421" s="2">
        <v>0.50268518518518512</v>
      </c>
      <c r="C421">
        <v>58.1</v>
      </c>
      <c r="D421">
        <v>23.4</v>
      </c>
      <c r="E421" t="s">
        <v>1</v>
      </c>
      <c r="F421" t="s">
        <v>1</v>
      </c>
      <c r="G421" t="s">
        <v>422</v>
      </c>
      <c r="H421">
        <v>75</v>
      </c>
    </row>
    <row r="422" spans="1:8" x14ac:dyDescent="0.35">
      <c r="A422" s="3">
        <v>45058</v>
      </c>
      <c r="B422" s="2">
        <v>0.50269675925925927</v>
      </c>
      <c r="C422">
        <v>58.1</v>
      </c>
      <c r="D422">
        <v>23.4</v>
      </c>
      <c r="E422" t="s">
        <v>1</v>
      </c>
      <c r="F422" t="s">
        <v>1</v>
      </c>
      <c r="G422" t="s">
        <v>423</v>
      </c>
      <c r="H422">
        <v>75</v>
      </c>
    </row>
    <row r="423" spans="1:8" x14ac:dyDescent="0.35">
      <c r="A423" s="3">
        <v>45058</v>
      </c>
      <c r="B423" s="2">
        <v>0.50270833333333331</v>
      </c>
      <c r="C423">
        <v>58.1</v>
      </c>
      <c r="D423">
        <v>23.4</v>
      </c>
      <c r="E423" t="s">
        <v>1</v>
      </c>
      <c r="F423" t="s">
        <v>1</v>
      </c>
      <c r="G423" t="s">
        <v>424</v>
      </c>
      <c r="H423">
        <v>75</v>
      </c>
    </row>
    <row r="424" spans="1:8" x14ac:dyDescent="0.35">
      <c r="A424" s="3">
        <v>45058</v>
      </c>
      <c r="B424" s="2">
        <v>0.50271990740740746</v>
      </c>
      <c r="C424">
        <v>57.9</v>
      </c>
      <c r="D424">
        <v>23.4</v>
      </c>
      <c r="E424" t="s">
        <v>1</v>
      </c>
      <c r="F424" t="s">
        <v>1</v>
      </c>
      <c r="G424" t="s">
        <v>425</v>
      </c>
      <c r="H424">
        <v>75</v>
      </c>
    </row>
    <row r="425" spans="1:8" x14ac:dyDescent="0.35">
      <c r="A425" s="3">
        <v>45058</v>
      </c>
      <c r="B425" s="2">
        <v>0.5027314814814815</v>
      </c>
      <c r="C425">
        <v>57.9</v>
      </c>
      <c r="D425">
        <v>23.4</v>
      </c>
      <c r="E425" t="s">
        <v>1</v>
      </c>
      <c r="F425" t="s">
        <v>1</v>
      </c>
      <c r="G425" t="s">
        <v>426</v>
      </c>
      <c r="H425">
        <v>75</v>
      </c>
    </row>
    <row r="426" spans="1:8" x14ac:dyDescent="0.35">
      <c r="A426" s="3">
        <v>45058</v>
      </c>
      <c r="B426" s="2">
        <v>0.50274305555555554</v>
      </c>
      <c r="C426">
        <v>57.9</v>
      </c>
      <c r="D426">
        <v>23.4</v>
      </c>
      <c r="E426" t="s">
        <v>1</v>
      </c>
      <c r="F426" t="s">
        <v>1</v>
      </c>
      <c r="G426" t="s">
        <v>427</v>
      </c>
      <c r="H426">
        <v>74</v>
      </c>
    </row>
    <row r="427" spans="1:8" x14ac:dyDescent="0.35">
      <c r="A427" s="3">
        <v>45058</v>
      </c>
      <c r="B427" s="2">
        <v>0.50275462962962958</v>
      </c>
      <c r="C427">
        <v>57.7</v>
      </c>
      <c r="D427">
        <v>23.4</v>
      </c>
      <c r="E427" t="s">
        <v>1</v>
      </c>
      <c r="F427" t="s">
        <v>1</v>
      </c>
      <c r="G427" t="s">
        <v>428</v>
      </c>
      <c r="H427">
        <v>75</v>
      </c>
    </row>
    <row r="428" spans="1:8" x14ac:dyDescent="0.35">
      <c r="A428" s="3">
        <v>45058</v>
      </c>
      <c r="B428" s="2">
        <v>0.50276620370370373</v>
      </c>
      <c r="C428">
        <v>57.7</v>
      </c>
      <c r="D428">
        <v>23.5</v>
      </c>
      <c r="E428" t="s">
        <v>1</v>
      </c>
      <c r="F428" t="s">
        <v>1</v>
      </c>
      <c r="G428" t="s">
        <v>429</v>
      </c>
      <c r="H428">
        <v>75</v>
      </c>
    </row>
    <row r="429" spans="1:8" x14ac:dyDescent="0.35">
      <c r="A429" s="3">
        <v>45058</v>
      </c>
      <c r="B429" s="2">
        <v>0.50277777777777777</v>
      </c>
      <c r="C429">
        <v>57.7</v>
      </c>
      <c r="D429">
        <v>23.5</v>
      </c>
      <c r="E429" t="s">
        <v>1</v>
      </c>
      <c r="F429" t="s">
        <v>1</v>
      </c>
      <c r="G429" t="s">
        <v>430</v>
      </c>
      <c r="H429">
        <v>75</v>
      </c>
    </row>
    <row r="430" spans="1:8" x14ac:dyDescent="0.35">
      <c r="A430" s="3">
        <v>45058</v>
      </c>
      <c r="B430" s="2">
        <v>0.50278935185185192</v>
      </c>
      <c r="C430">
        <v>57.5</v>
      </c>
      <c r="D430">
        <v>23.5</v>
      </c>
      <c r="E430" t="s">
        <v>1</v>
      </c>
      <c r="F430" t="s">
        <v>1</v>
      </c>
      <c r="G430" t="s">
        <v>431</v>
      </c>
      <c r="H430">
        <v>75</v>
      </c>
    </row>
    <row r="431" spans="1:8" x14ac:dyDescent="0.35">
      <c r="A431" s="3">
        <v>45058</v>
      </c>
      <c r="B431" s="2">
        <v>0.50280092592592596</v>
      </c>
      <c r="C431">
        <v>57.5</v>
      </c>
      <c r="D431">
        <v>23.6</v>
      </c>
      <c r="E431" t="s">
        <v>1</v>
      </c>
      <c r="F431" t="s">
        <v>1</v>
      </c>
      <c r="G431" t="s">
        <v>432</v>
      </c>
      <c r="H431">
        <v>75</v>
      </c>
    </row>
    <row r="432" spans="1:8" x14ac:dyDescent="0.35">
      <c r="A432" s="3">
        <v>45058</v>
      </c>
      <c r="B432" s="2">
        <v>0.5028125</v>
      </c>
      <c r="C432">
        <v>57.5</v>
      </c>
      <c r="D432">
        <v>23.6</v>
      </c>
      <c r="E432" t="s">
        <v>1</v>
      </c>
      <c r="F432" t="s">
        <v>1</v>
      </c>
      <c r="G432" t="s">
        <v>433</v>
      </c>
      <c r="H432">
        <v>74</v>
      </c>
    </row>
    <row r="433" spans="1:8" x14ac:dyDescent="0.35">
      <c r="A433" s="3">
        <v>45058</v>
      </c>
      <c r="B433" s="2">
        <v>0.50282407407407403</v>
      </c>
      <c r="C433">
        <v>57.2</v>
      </c>
      <c r="D433">
        <v>23.6</v>
      </c>
      <c r="E433" t="s">
        <v>1</v>
      </c>
      <c r="F433" t="s">
        <v>1</v>
      </c>
      <c r="G433" t="s">
        <v>434</v>
      </c>
      <c r="H433">
        <v>74</v>
      </c>
    </row>
    <row r="434" spans="1:8" x14ac:dyDescent="0.35">
      <c r="A434" s="3">
        <v>45058</v>
      </c>
      <c r="B434" s="2">
        <v>0.50283564814814818</v>
      </c>
      <c r="C434">
        <v>57.2</v>
      </c>
      <c r="D434">
        <v>23.5</v>
      </c>
      <c r="E434" t="s">
        <v>1</v>
      </c>
      <c r="F434" t="s">
        <v>1</v>
      </c>
      <c r="G434" t="s">
        <v>435</v>
      </c>
      <c r="H434">
        <v>75</v>
      </c>
    </row>
    <row r="435" spans="1:8" x14ac:dyDescent="0.35">
      <c r="A435" s="3">
        <v>45058</v>
      </c>
      <c r="B435" s="2">
        <v>0.50284722222222222</v>
      </c>
      <c r="C435">
        <v>57.2</v>
      </c>
      <c r="D435">
        <v>23.5</v>
      </c>
      <c r="E435" t="s">
        <v>1</v>
      </c>
      <c r="F435" t="s">
        <v>1</v>
      </c>
      <c r="G435" t="s">
        <v>436</v>
      </c>
      <c r="H435">
        <v>75</v>
      </c>
    </row>
    <row r="436" spans="1:8" x14ac:dyDescent="0.35">
      <c r="A436" s="3">
        <v>45058</v>
      </c>
      <c r="B436" s="2">
        <v>0.50285879629629626</v>
      </c>
      <c r="C436">
        <v>57.2</v>
      </c>
      <c r="D436">
        <v>23.5</v>
      </c>
      <c r="E436" t="s">
        <v>1</v>
      </c>
      <c r="F436" t="s">
        <v>1</v>
      </c>
      <c r="G436" t="s">
        <v>437</v>
      </c>
      <c r="H436">
        <v>75</v>
      </c>
    </row>
    <row r="437" spans="1:8" x14ac:dyDescent="0.35">
      <c r="A437" s="3">
        <v>45058</v>
      </c>
      <c r="B437" s="2">
        <v>0.50287037037037041</v>
      </c>
      <c r="C437">
        <v>57</v>
      </c>
      <c r="D437">
        <v>23.5</v>
      </c>
      <c r="E437" t="s">
        <v>1</v>
      </c>
      <c r="F437" t="s">
        <v>1</v>
      </c>
      <c r="G437" t="s">
        <v>438</v>
      </c>
      <c r="H437">
        <v>75</v>
      </c>
    </row>
    <row r="438" spans="1:8" x14ac:dyDescent="0.35">
      <c r="A438" s="3">
        <v>45058</v>
      </c>
      <c r="B438" s="2">
        <v>0.50288194444444445</v>
      </c>
      <c r="C438">
        <v>57</v>
      </c>
      <c r="D438">
        <v>23.5</v>
      </c>
      <c r="E438" t="s">
        <v>1</v>
      </c>
      <c r="F438" t="s">
        <v>1</v>
      </c>
      <c r="G438" t="s">
        <v>439</v>
      </c>
      <c r="H438">
        <v>75</v>
      </c>
    </row>
    <row r="439" spans="1:8" x14ac:dyDescent="0.35">
      <c r="A439" s="3">
        <v>45058</v>
      </c>
      <c r="B439" s="2">
        <v>0.50289351851851849</v>
      </c>
      <c r="C439">
        <v>57</v>
      </c>
      <c r="D439">
        <v>23.5</v>
      </c>
      <c r="E439" t="s">
        <v>1</v>
      </c>
      <c r="F439" t="s">
        <v>1</v>
      </c>
      <c r="G439" t="s">
        <v>440</v>
      </c>
      <c r="H439">
        <v>75</v>
      </c>
    </row>
    <row r="440" spans="1:8" x14ac:dyDescent="0.35">
      <c r="A440" s="3">
        <v>45058</v>
      </c>
      <c r="B440" s="2">
        <v>0.50290509259259253</v>
      </c>
      <c r="C440">
        <v>56.9</v>
      </c>
      <c r="D440">
        <v>23.5</v>
      </c>
      <c r="E440" t="s">
        <v>1</v>
      </c>
      <c r="F440" t="s">
        <v>1</v>
      </c>
      <c r="G440" t="s">
        <v>441</v>
      </c>
      <c r="H440">
        <v>74</v>
      </c>
    </row>
    <row r="441" spans="1:8" x14ac:dyDescent="0.35">
      <c r="A441" s="3">
        <v>45058</v>
      </c>
      <c r="B441" s="2">
        <v>0.50291666666666668</v>
      </c>
      <c r="C441">
        <v>56.9</v>
      </c>
      <c r="D441">
        <v>23.5</v>
      </c>
      <c r="E441" t="s">
        <v>1</v>
      </c>
      <c r="F441" t="s">
        <v>1</v>
      </c>
      <c r="G441" t="s">
        <v>442</v>
      </c>
      <c r="H441">
        <v>74</v>
      </c>
    </row>
    <row r="442" spans="1:8" x14ac:dyDescent="0.35">
      <c r="A442" s="3">
        <v>45058</v>
      </c>
      <c r="B442" s="2">
        <v>0.50292824074074072</v>
      </c>
      <c r="C442">
        <v>56.9</v>
      </c>
      <c r="D442">
        <v>23.5</v>
      </c>
      <c r="E442" t="s">
        <v>1</v>
      </c>
      <c r="F442" t="s">
        <v>1</v>
      </c>
      <c r="G442" t="s">
        <v>443</v>
      </c>
      <c r="H442">
        <v>75</v>
      </c>
    </row>
    <row r="443" spans="1:8" x14ac:dyDescent="0.35">
      <c r="A443" s="3">
        <v>45058</v>
      </c>
      <c r="B443" s="2">
        <v>0.50293981481481487</v>
      </c>
      <c r="C443">
        <v>56.7</v>
      </c>
      <c r="D443">
        <v>23.5</v>
      </c>
      <c r="E443" t="s">
        <v>1</v>
      </c>
      <c r="F443" t="s">
        <v>1</v>
      </c>
      <c r="G443" t="s">
        <v>444</v>
      </c>
      <c r="H443">
        <v>74</v>
      </c>
    </row>
    <row r="444" spans="1:8" x14ac:dyDescent="0.35">
      <c r="A444" s="3">
        <v>45058</v>
      </c>
      <c r="B444" s="2">
        <v>0.50295138888888891</v>
      </c>
      <c r="C444">
        <v>56.7</v>
      </c>
      <c r="D444">
        <v>23.5</v>
      </c>
      <c r="E444" t="s">
        <v>1</v>
      </c>
      <c r="F444" t="s">
        <v>1</v>
      </c>
      <c r="G444" t="s">
        <v>445</v>
      </c>
      <c r="H444">
        <v>74</v>
      </c>
    </row>
    <row r="445" spans="1:8" x14ac:dyDescent="0.35">
      <c r="A445" s="3">
        <v>45058</v>
      </c>
      <c r="B445" s="2">
        <v>0.50296296296296295</v>
      </c>
      <c r="C445">
        <v>56.7</v>
      </c>
      <c r="D445">
        <v>23.5</v>
      </c>
      <c r="E445" t="s">
        <v>1</v>
      </c>
      <c r="F445" t="s">
        <v>1</v>
      </c>
      <c r="G445" t="s">
        <v>446</v>
      </c>
      <c r="H445">
        <v>74</v>
      </c>
    </row>
    <row r="446" spans="1:8" x14ac:dyDescent="0.35">
      <c r="A446" s="3">
        <v>45058</v>
      </c>
      <c r="B446" s="2">
        <v>0.50297453703703698</v>
      </c>
      <c r="C446">
        <v>56.6</v>
      </c>
      <c r="D446">
        <v>23.5</v>
      </c>
      <c r="E446" t="s">
        <v>1</v>
      </c>
      <c r="F446" t="s">
        <v>1</v>
      </c>
      <c r="G446" t="s">
        <v>447</v>
      </c>
      <c r="H446">
        <v>74</v>
      </c>
    </row>
    <row r="447" spans="1:8" x14ac:dyDescent="0.35">
      <c r="A447" s="3">
        <v>45058</v>
      </c>
      <c r="B447" s="2">
        <v>0.50298611111111113</v>
      </c>
      <c r="C447">
        <v>56.6</v>
      </c>
      <c r="D447">
        <v>23.4</v>
      </c>
      <c r="E447" t="s">
        <v>1</v>
      </c>
      <c r="F447" t="s">
        <v>1</v>
      </c>
      <c r="G447" t="s">
        <v>448</v>
      </c>
      <c r="H447">
        <v>74</v>
      </c>
    </row>
    <row r="448" spans="1:8" x14ac:dyDescent="0.35">
      <c r="A448" s="3">
        <v>45058</v>
      </c>
      <c r="B448" s="2">
        <v>0.50299768518518517</v>
      </c>
      <c r="C448">
        <v>56.6</v>
      </c>
      <c r="D448">
        <v>23.4</v>
      </c>
      <c r="E448" t="s">
        <v>1</v>
      </c>
      <c r="F448" t="s">
        <v>1</v>
      </c>
      <c r="G448" t="s">
        <v>449</v>
      </c>
      <c r="H448">
        <v>74</v>
      </c>
    </row>
    <row r="449" spans="1:8" x14ac:dyDescent="0.35">
      <c r="A449" s="3">
        <v>45058</v>
      </c>
      <c r="B449" s="2">
        <v>0.50300925925925932</v>
      </c>
      <c r="C449">
        <v>56.5</v>
      </c>
      <c r="D449">
        <v>23.4</v>
      </c>
      <c r="E449" t="s">
        <v>1</v>
      </c>
      <c r="F449" t="s">
        <v>1</v>
      </c>
      <c r="G449" t="s">
        <v>450</v>
      </c>
      <c r="H449">
        <v>74</v>
      </c>
    </row>
    <row r="450" spans="1:8" x14ac:dyDescent="0.35">
      <c r="A450" s="3">
        <v>45058</v>
      </c>
      <c r="B450" s="2">
        <v>0.50302083333333336</v>
      </c>
      <c r="C450">
        <v>56.5</v>
      </c>
      <c r="D450">
        <v>23.4</v>
      </c>
      <c r="E450" t="s">
        <v>1</v>
      </c>
      <c r="F450" t="s">
        <v>1</v>
      </c>
      <c r="G450" t="s">
        <v>451</v>
      </c>
      <c r="H450">
        <v>73</v>
      </c>
    </row>
    <row r="451" spans="1:8" x14ac:dyDescent="0.35">
      <c r="A451" s="3">
        <v>45058</v>
      </c>
      <c r="B451" s="2">
        <v>0.5030324074074074</v>
      </c>
      <c r="C451">
        <v>56.5</v>
      </c>
      <c r="D451">
        <v>23.4</v>
      </c>
      <c r="E451" t="s">
        <v>1</v>
      </c>
      <c r="F451" t="s">
        <v>1</v>
      </c>
      <c r="G451" t="s">
        <v>452</v>
      </c>
      <c r="H451">
        <v>73</v>
      </c>
    </row>
    <row r="452" spans="1:8" x14ac:dyDescent="0.35">
      <c r="A452" s="3">
        <v>45058</v>
      </c>
      <c r="B452" s="2">
        <v>0.50304398148148144</v>
      </c>
      <c r="C452">
        <v>56.5</v>
      </c>
      <c r="D452">
        <v>23.4</v>
      </c>
      <c r="E452" t="s">
        <v>1</v>
      </c>
      <c r="F452" t="s">
        <v>1</v>
      </c>
      <c r="G452" t="s">
        <v>453</v>
      </c>
      <c r="H452">
        <v>73</v>
      </c>
    </row>
    <row r="453" spans="1:8" x14ac:dyDescent="0.35">
      <c r="A453" s="3">
        <v>45058</v>
      </c>
      <c r="B453" s="2">
        <v>0.50305555555555559</v>
      </c>
      <c r="C453">
        <v>56.4</v>
      </c>
      <c r="D453">
        <v>23.4</v>
      </c>
      <c r="E453" t="s">
        <v>1</v>
      </c>
      <c r="F453" t="s">
        <v>1</v>
      </c>
      <c r="G453" t="s">
        <v>454</v>
      </c>
      <c r="H453">
        <v>74</v>
      </c>
    </row>
    <row r="454" spans="1:8" x14ac:dyDescent="0.35">
      <c r="A454" s="3">
        <v>45058</v>
      </c>
      <c r="B454" s="2">
        <v>0.50306712962962963</v>
      </c>
      <c r="C454">
        <v>56.4</v>
      </c>
      <c r="D454">
        <v>23.4</v>
      </c>
      <c r="E454" t="s">
        <v>1</v>
      </c>
      <c r="F454" t="s">
        <v>1</v>
      </c>
      <c r="G454" t="s">
        <v>455</v>
      </c>
      <c r="H454">
        <v>74</v>
      </c>
    </row>
    <row r="455" spans="1:8" x14ac:dyDescent="0.35">
      <c r="A455" s="3">
        <v>45058</v>
      </c>
      <c r="B455" s="2">
        <v>0.50307870370370367</v>
      </c>
      <c r="C455">
        <v>56.4</v>
      </c>
      <c r="D455">
        <v>23.4</v>
      </c>
      <c r="E455" t="s">
        <v>1</v>
      </c>
      <c r="F455" t="s">
        <v>1</v>
      </c>
      <c r="G455" t="s">
        <v>456</v>
      </c>
      <c r="H455">
        <v>73</v>
      </c>
    </row>
    <row r="456" spans="1:8" x14ac:dyDescent="0.35">
      <c r="A456" s="3">
        <v>45058</v>
      </c>
      <c r="B456" s="2">
        <v>0.50309027777777782</v>
      </c>
      <c r="C456">
        <v>56.3</v>
      </c>
      <c r="D456">
        <v>23.4</v>
      </c>
      <c r="E456" t="s">
        <v>1</v>
      </c>
      <c r="F456" t="s">
        <v>1</v>
      </c>
      <c r="G456" t="s">
        <v>457</v>
      </c>
      <c r="H456">
        <v>74</v>
      </c>
    </row>
    <row r="457" spans="1:8" x14ac:dyDescent="0.35">
      <c r="A457" s="3">
        <v>45058</v>
      </c>
      <c r="B457" s="2">
        <v>0.50310185185185186</v>
      </c>
      <c r="C457">
        <v>56.3</v>
      </c>
      <c r="D457">
        <v>23.4</v>
      </c>
      <c r="E457" t="s">
        <v>1</v>
      </c>
      <c r="F457" t="s">
        <v>1</v>
      </c>
      <c r="G457" t="s">
        <v>458</v>
      </c>
      <c r="H457">
        <v>74</v>
      </c>
    </row>
    <row r="458" spans="1:8" x14ac:dyDescent="0.35">
      <c r="A458" s="3">
        <v>45058</v>
      </c>
      <c r="B458" s="2">
        <v>0.50311342592592589</v>
      </c>
      <c r="C458">
        <v>56.3</v>
      </c>
      <c r="D458">
        <v>23.4</v>
      </c>
      <c r="E458" t="s">
        <v>1</v>
      </c>
      <c r="F458" t="s">
        <v>1</v>
      </c>
      <c r="G458" t="s">
        <v>459</v>
      </c>
      <c r="H458">
        <v>74</v>
      </c>
    </row>
    <row r="459" spans="1:8" x14ac:dyDescent="0.35">
      <c r="A459" s="3">
        <v>45058</v>
      </c>
      <c r="B459" s="2">
        <v>0.50312499999999993</v>
      </c>
      <c r="C459">
        <v>56.2</v>
      </c>
      <c r="D459">
        <v>23.4</v>
      </c>
      <c r="E459" t="s">
        <v>1</v>
      </c>
      <c r="F459" t="s">
        <v>1</v>
      </c>
      <c r="G459" t="s">
        <v>460</v>
      </c>
      <c r="H459">
        <v>73</v>
      </c>
    </row>
    <row r="460" spans="1:8" x14ac:dyDescent="0.35">
      <c r="A460" s="3">
        <v>45058</v>
      </c>
      <c r="B460" s="2">
        <v>0.50313657407407408</v>
      </c>
      <c r="C460">
        <v>56.2</v>
      </c>
      <c r="D460">
        <v>23.4</v>
      </c>
      <c r="E460" t="s">
        <v>1</v>
      </c>
      <c r="F460" t="s">
        <v>1</v>
      </c>
      <c r="G460" t="s">
        <v>461</v>
      </c>
      <c r="H460">
        <v>73</v>
      </c>
    </row>
    <row r="461" spans="1:8" x14ac:dyDescent="0.35">
      <c r="A461" s="3">
        <v>45058</v>
      </c>
      <c r="B461" s="2">
        <v>0.50314814814814812</v>
      </c>
      <c r="C461">
        <v>56.2</v>
      </c>
      <c r="D461">
        <v>23.4</v>
      </c>
      <c r="E461" t="s">
        <v>1</v>
      </c>
      <c r="F461" t="s">
        <v>1</v>
      </c>
      <c r="G461" t="s">
        <v>462</v>
      </c>
      <c r="H461">
        <v>73</v>
      </c>
    </row>
    <row r="462" spans="1:8" x14ac:dyDescent="0.35">
      <c r="A462" s="3">
        <v>45058</v>
      </c>
      <c r="B462" s="2">
        <v>0.50315972222222227</v>
      </c>
      <c r="C462">
        <v>56.1</v>
      </c>
      <c r="D462">
        <v>23.4</v>
      </c>
      <c r="E462" t="s">
        <v>1</v>
      </c>
      <c r="F462" t="s">
        <v>1</v>
      </c>
      <c r="G462" t="s">
        <v>463</v>
      </c>
      <c r="H462">
        <v>73</v>
      </c>
    </row>
    <row r="463" spans="1:8" x14ac:dyDescent="0.35">
      <c r="A463" s="3">
        <v>45058</v>
      </c>
      <c r="B463" s="2">
        <v>0.50317129629629631</v>
      </c>
      <c r="C463">
        <v>56.1</v>
      </c>
      <c r="D463">
        <v>23.4</v>
      </c>
      <c r="E463" t="s">
        <v>1</v>
      </c>
      <c r="F463" t="s">
        <v>1</v>
      </c>
      <c r="G463" t="s">
        <v>464</v>
      </c>
      <c r="H463">
        <v>73</v>
      </c>
    </row>
    <row r="464" spans="1:8" x14ac:dyDescent="0.35">
      <c r="A464" s="3">
        <v>45058</v>
      </c>
      <c r="B464" s="2">
        <v>0.50318287037037035</v>
      </c>
      <c r="C464">
        <v>56.1</v>
      </c>
      <c r="D464">
        <v>23.4</v>
      </c>
      <c r="E464" t="s">
        <v>1</v>
      </c>
      <c r="F464" t="s">
        <v>1</v>
      </c>
      <c r="G464" t="s">
        <v>465</v>
      </c>
      <c r="H464">
        <v>73</v>
      </c>
    </row>
    <row r="465" spans="1:8" x14ac:dyDescent="0.35">
      <c r="A465" s="3">
        <v>45058</v>
      </c>
      <c r="B465" s="2">
        <v>0.50319444444444439</v>
      </c>
      <c r="C465">
        <v>56</v>
      </c>
      <c r="D465">
        <v>23.4</v>
      </c>
      <c r="E465" t="s">
        <v>1</v>
      </c>
      <c r="F465" t="s">
        <v>1</v>
      </c>
      <c r="G465" t="s">
        <v>466</v>
      </c>
      <c r="H465">
        <v>73</v>
      </c>
    </row>
    <row r="466" spans="1:8" x14ac:dyDescent="0.35">
      <c r="A466" s="3">
        <v>45058</v>
      </c>
      <c r="B466" s="2">
        <v>0.50320601851851854</v>
      </c>
      <c r="C466">
        <v>56</v>
      </c>
      <c r="D466">
        <v>23.4</v>
      </c>
      <c r="E466" t="s">
        <v>1</v>
      </c>
      <c r="F466" t="s">
        <v>1</v>
      </c>
      <c r="G466" t="s">
        <v>467</v>
      </c>
      <c r="H466">
        <v>73</v>
      </c>
    </row>
    <row r="467" spans="1:8" x14ac:dyDescent="0.35">
      <c r="A467" s="3">
        <v>45058</v>
      </c>
      <c r="B467" s="2">
        <v>0.50321759259259258</v>
      </c>
      <c r="C467">
        <v>56</v>
      </c>
      <c r="D467">
        <v>23.4</v>
      </c>
      <c r="E467" t="s">
        <v>1</v>
      </c>
      <c r="F467" t="s">
        <v>1</v>
      </c>
      <c r="G467" t="s">
        <v>468</v>
      </c>
      <c r="H467">
        <v>73</v>
      </c>
    </row>
    <row r="468" spans="1:8" x14ac:dyDescent="0.35">
      <c r="A468" s="3">
        <v>45058</v>
      </c>
      <c r="B468" s="2">
        <v>0.50322916666666673</v>
      </c>
      <c r="C468">
        <v>56</v>
      </c>
      <c r="D468">
        <v>23.4</v>
      </c>
      <c r="E468" t="s">
        <v>1</v>
      </c>
      <c r="F468" t="s">
        <v>1</v>
      </c>
      <c r="G468" t="s">
        <v>469</v>
      </c>
      <c r="H468">
        <v>73</v>
      </c>
    </row>
    <row r="469" spans="1:8" x14ac:dyDescent="0.35">
      <c r="A469" s="3">
        <v>45058</v>
      </c>
      <c r="B469" s="2">
        <v>0.50324074074074077</v>
      </c>
      <c r="C469">
        <v>55.9</v>
      </c>
      <c r="D469">
        <v>23.4</v>
      </c>
      <c r="E469" t="s">
        <v>1</v>
      </c>
      <c r="F469" t="s">
        <v>1</v>
      </c>
      <c r="G469" t="s">
        <v>470</v>
      </c>
      <c r="H469">
        <v>73</v>
      </c>
    </row>
    <row r="470" spans="1:8" x14ac:dyDescent="0.35">
      <c r="A470" s="3">
        <v>45058</v>
      </c>
      <c r="B470" s="2">
        <v>0.50325231481481481</v>
      </c>
      <c r="C470">
        <v>55.9</v>
      </c>
      <c r="D470">
        <v>23.4</v>
      </c>
      <c r="E470" t="s">
        <v>1</v>
      </c>
      <c r="F470" t="s">
        <v>1</v>
      </c>
      <c r="G470" t="s">
        <v>471</v>
      </c>
      <c r="H470">
        <v>73</v>
      </c>
    </row>
    <row r="471" spans="1:8" x14ac:dyDescent="0.35">
      <c r="A471" s="3">
        <v>45058</v>
      </c>
      <c r="B471" s="2">
        <v>0.50326388888888884</v>
      </c>
      <c r="C471">
        <v>55.9</v>
      </c>
      <c r="D471">
        <v>23.4</v>
      </c>
      <c r="E471" t="s">
        <v>1</v>
      </c>
      <c r="F471" t="s">
        <v>1</v>
      </c>
      <c r="G471" t="s">
        <v>472</v>
      </c>
      <c r="H471">
        <v>73</v>
      </c>
    </row>
    <row r="472" spans="1:8" x14ac:dyDescent="0.35">
      <c r="A472" s="3">
        <v>45058</v>
      </c>
      <c r="B472" s="2">
        <v>0.50327546296296299</v>
      </c>
      <c r="C472">
        <v>55.8</v>
      </c>
      <c r="D472">
        <v>23.4</v>
      </c>
      <c r="E472" t="s">
        <v>1</v>
      </c>
      <c r="F472" t="s">
        <v>1</v>
      </c>
      <c r="G472" t="s">
        <v>473</v>
      </c>
      <c r="H472">
        <v>73</v>
      </c>
    </row>
    <row r="473" spans="1:8" x14ac:dyDescent="0.35">
      <c r="A473" s="3">
        <v>45058</v>
      </c>
      <c r="B473" s="2">
        <v>0.50328703703703703</v>
      </c>
      <c r="C473">
        <v>55.8</v>
      </c>
      <c r="D473">
        <v>23.4</v>
      </c>
      <c r="E473" t="s">
        <v>1</v>
      </c>
      <c r="F473" t="s">
        <v>1</v>
      </c>
      <c r="G473" t="s">
        <v>474</v>
      </c>
      <c r="H473">
        <v>72</v>
      </c>
    </row>
    <row r="474" spans="1:8" x14ac:dyDescent="0.35">
      <c r="A474" s="3">
        <v>45058</v>
      </c>
      <c r="B474" s="2">
        <v>0.50329861111111118</v>
      </c>
      <c r="C474">
        <v>55.8</v>
      </c>
      <c r="D474">
        <v>23.4</v>
      </c>
      <c r="E474" t="s">
        <v>1</v>
      </c>
      <c r="F474" t="s">
        <v>1</v>
      </c>
      <c r="G474" t="s">
        <v>475</v>
      </c>
      <c r="H474">
        <v>73</v>
      </c>
    </row>
    <row r="475" spans="1:8" x14ac:dyDescent="0.35">
      <c r="A475" s="3">
        <v>45058</v>
      </c>
      <c r="B475" s="2">
        <v>0.50331018518518522</v>
      </c>
      <c r="C475">
        <v>55.7</v>
      </c>
      <c r="D475">
        <v>23.4</v>
      </c>
      <c r="E475" t="s">
        <v>1</v>
      </c>
      <c r="F475" t="s">
        <v>1</v>
      </c>
      <c r="G475" t="s">
        <v>476</v>
      </c>
      <c r="H475">
        <v>73</v>
      </c>
    </row>
    <row r="476" spans="1:8" x14ac:dyDescent="0.35">
      <c r="A476" s="3">
        <v>45058</v>
      </c>
      <c r="B476" s="2">
        <v>0.50332175925925926</v>
      </c>
      <c r="C476">
        <v>55.7</v>
      </c>
      <c r="D476">
        <v>23.4</v>
      </c>
      <c r="E476" t="s">
        <v>1</v>
      </c>
      <c r="F476" t="s">
        <v>1</v>
      </c>
      <c r="G476" t="s">
        <v>477</v>
      </c>
      <c r="H476">
        <v>73</v>
      </c>
    </row>
    <row r="477" spans="1:8" x14ac:dyDescent="0.35">
      <c r="A477" s="3">
        <v>45058</v>
      </c>
      <c r="B477" s="2">
        <v>0.5033333333333333</v>
      </c>
      <c r="C477">
        <v>55.7</v>
      </c>
      <c r="D477">
        <v>23.4</v>
      </c>
      <c r="E477" t="s">
        <v>1</v>
      </c>
      <c r="F477" t="s">
        <v>1</v>
      </c>
      <c r="G477" t="s">
        <v>478</v>
      </c>
      <c r="H477">
        <v>73</v>
      </c>
    </row>
    <row r="478" spans="1:8" x14ac:dyDescent="0.35">
      <c r="A478" s="3">
        <v>45058</v>
      </c>
      <c r="B478" s="2">
        <v>0.50334490740740734</v>
      </c>
      <c r="C478">
        <v>55.6</v>
      </c>
      <c r="D478">
        <v>23.4</v>
      </c>
      <c r="E478" t="s">
        <v>1</v>
      </c>
      <c r="F478" t="s">
        <v>1</v>
      </c>
      <c r="G478" t="s">
        <v>479</v>
      </c>
      <c r="H478">
        <v>73</v>
      </c>
    </row>
    <row r="479" spans="1:8" x14ac:dyDescent="0.35">
      <c r="A479" s="3">
        <v>45058</v>
      </c>
      <c r="B479" s="2">
        <v>0.50335648148148149</v>
      </c>
      <c r="C479">
        <v>55.6</v>
      </c>
      <c r="D479">
        <v>23.4</v>
      </c>
      <c r="E479" t="s">
        <v>1</v>
      </c>
      <c r="F479" t="s">
        <v>1</v>
      </c>
    </row>
    <row r="480" spans="1:8" x14ac:dyDescent="0.35">
      <c r="A480" s="3">
        <v>45058</v>
      </c>
      <c r="B480" s="2">
        <v>0.50336805555555553</v>
      </c>
      <c r="C480">
        <v>55.6</v>
      </c>
      <c r="D480">
        <v>23.4</v>
      </c>
      <c r="E480" t="s">
        <v>1</v>
      </c>
      <c r="F48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ртшники эксперимент после нас</vt:lpstr>
      <vt:lpstr>наш эксперимент плохой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2023-06-08T02:55:56Z</dcterms:modified>
</cp:coreProperties>
</file>