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slicers/slicer1.xml" ContentType="application/vnd.ms-excel.slicer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Git\Excel_InicialDatos\Lecc6Td\"/>
    </mc:Choice>
  </mc:AlternateContent>
  <xr:revisionPtr revIDLastSave="0" documentId="13_ncr:1_{0BEDB457-A2AA-43C3-B5E4-89953ED3D3C8}" xr6:coauthVersionLast="46" xr6:coauthVersionMax="46" xr10:uidLastSave="{00000000-0000-0000-0000-000000000000}"/>
  <bookViews>
    <workbookView xWindow="-108" yWindow="-108" windowWidth="23256" windowHeight="12576" xr2:uid="{9ABDD8A0-D50D-4CBA-88BC-C6206BB5B64C}"/>
  </bookViews>
  <sheets>
    <sheet name="01.TablasDinamicas" sheetId="2" r:id="rId1"/>
    <sheet name="02.Agrup_Resum" sheetId="8" r:id="rId2"/>
    <sheet name="03.Sort&amp;Filter" sheetId="12" r:id="rId3"/>
    <sheet name="04.CampCalc" sheetId="13" r:id="rId4"/>
    <sheet name="05.FormatoCondicional" sheetId="14" r:id="rId5"/>
  </sheets>
  <definedNames>
    <definedName name="enero">'01.TablasDinamicas'!$E$23:$E$33</definedName>
    <definedName name="febrero">'01.TablasDinamicas'!$D$23:$D$33</definedName>
    <definedName name="idprod">'01.TablasDinamicas'!$B$23:$B$33</definedName>
    <definedName name="marzo">'01.TablasDinamicas'!$C$23:$C$33</definedName>
    <definedName name="SegmentaciónDeDatos_COLOR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6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0" i="8" l="1"/>
  <c r="G19" i="8"/>
  <c r="G18" i="8"/>
  <c r="G17" i="8"/>
  <c r="I11" i="12"/>
  <c r="I10" i="12"/>
  <c r="I9" i="12"/>
  <c r="H31" i="8" a="1"/>
  <c r="H31" i="8" s="1"/>
  <c r="H30" i="8" a="1"/>
  <c r="H30" i="8" s="1"/>
  <c r="H32" i="8" s="1"/>
  <c r="I41" i="2"/>
  <c r="H41" i="2"/>
  <c r="I30" i="8"/>
  <c r="I32" i="8"/>
  <c r="I31" i="8"/>
  <c r="I12" i="12" l="1"/>
  <c r="J4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5FCEA2-FC44-4382-BF83-0056E625A866}" keepAlive="1" name="Consulta - Consulta1" description="Conexión a la consulta 'Consulta1' en el libro." type="5" refreshedVersion="0" background="1">
    <dbPr connection="Provider=Microsoft.Mashup.OleDb.1;Data Source=$Workbook$;Location=Consulta1;Extended Properties=&quot;&quot;" command="SELECT * FROM [Consulta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<sst xmlns="http://schemas.openxmlformats.org/spreadsheetml/2006/main" count="194" uniqueCount="79">
  <si>
    <t>FUNCION</t>
  </si>
  <si>
    <t>COLOR</t>
  </si>
  <si>
    <t>ROJO</t>
  </si>
  <si>
    <t>MES</t>
  </si>
  <si>
    <t>AMARILLO</t>
  </si>
  <si>
    <t>AZUL</t>
  </si>
  <si>
    <t>RANGOS NATURALES</t>
  </si>
  <si>
    <t>C11</t>
  </si>
  <si>
    <t>C12</t>
  </si>
  <si>
    <t>C13</t>
  </si>
  <si>
    <t>C14</t>
  </si>
  <si>
    <t>C15</t>
  </si>
  <si>
    <t>C16</t>
  </si>
  <si>
    <t>C17</t>
  </si>
  <si>
    <t>Product ID</t>
  </si>
  <si>
    <t>Mar</t>
  </si>
  <si>
    <t>Feb</t>
  </si>
  <si>
    <t>A-407</t>
  </si>
  <si>
    <t>A-401</t>
  </si>
  <si>
    <t>A-405</t>
  </si>
  <si>
    <t>A-406</t>
  </si>
  <si>
    <t>A-512</t>
  </si>
  <si>
    <t>A-514</t>
  </si>
  <si>
    <t>A-523</t>
  </si>
  <si>
    <t>A-533</t>
  </si>
  <si>
    <t>A-535</t>
  </si>
  <si>
    <t>A-536</t>
  </si>
  <si>
    <t>NOMBRAR RANGOS</t>
  </si>
  <si>
    <t>Ene</t>
  </si>
  <si>
    <t>A-537</t>
  </si>
  <si>
    <t>CREAR TABLAS</t>
  </si>
  <si>
    <t>DIFERENCIAS ENTRE NOMBRAR RANGOS Y TABLAS</t>
  </si>
  <si>
    <t>A-538</t>
  </si>
  <si>
    <t>TABLAS</t>
  </si>
  <si>
    <t>RANGOS NOMBRADOS</t>
  </si>
  <si>
    <t>DETALLE</t>
  </si>
  <si>
    <t>LOS RANGOS SE EXTIENDE AUTOMATICAMENTE</t>
  </si>
  <si>
    <t>SE PUEDE REFERENCIAR EN FUNCIONES O FORMULAS COMPLEJAS</t>
  </si>
  <si>
    <t>ESTA OPTIMIZADO PARA UNIFICAR VARIAS TABLAS</t>
  </si>
  <si>
    <t>SUMA</t>
  </si>
  <si>
    <t>VENTA</t>
  </si>
  <si>
    <t>COSTO</t>
  </si>
  <si>
    <t>LA FORMULAS SE EXTIENDEN AUTOMATICAMENTE</t>
  </si>
  <si>
    <t>RESUMEN DE VARIAS TABLAS</t>
  </si>
  <si>
    <t>VENTAS</t>
  </si>
  <si>
    <t>RESUMEN DE VENTA GENERAL</t>
  </si>
  <si>
    <t>MARGEN</t>
  </si>
  <si>
    <t>BUENAS PRACTICAS</t>
  </si>
  <si>
    <t>1. SIEMPRE PONLE UN NOMBRE QUE TE AYUDE A IDENTIFICAR RAPIDAMENTE LOS DATOS QUE CONTIENE LA TABLA.</t>
  </si>
  <si>
    <t>2. DEJAR LOS NOMBRES POR DEFECTO DE LAS TABLAS GENERA CONFUSION</t>
  </si>
  <si>
    <t>3. LOS FORMATOS DE COLOR AYUDAN A LA VISUALIZACION ESCOGE COLORES OSCUROS SI NECESITAS PROYECTAR LA INFORMACION</t>
  </si>
  <si>
    <t>VERDE</t>
  </si>
  <si>
    <t>INSERTAR SEGMENTACIONES</t>
  </si>
  <si>
    <t>CONTEO SUBTOTAL</t>
  </si>
  <si>
    <t>SUMA PARCIAL</t>
  </si>
  <si>
    <t>RESUMIR RAPIDAMENTE CON SEGMENTACION Y SUBTOTALES</t>
  </si>
  <si>
    <t>SUMA GENERAL</t>
  </si>
  <si>
    <t>RATIO</t>
  </si>
  <si>
    <t>SE PUEDE APLICAR SEGMENTACION DE DATOS</t>
  </si>
  <si>
    <t>ESTE PROCESO ES APLICABLE AL SIGUIENTE ESCENARIO:</t>
  </si>
  <si>
    <t>TENEMOS UN LIBRO DE EXCEL CON VARIAS HOJAS QUE CONTIENEN TABLAS DE INFORMACION</t>
  </si>
  <si>
    <t>LOS RANGOS DE DATO DEBEN SER TABLAS DE PREFERENCIA CON NOMBRES ASIGNADOS</t>
  </si>
  <si>
    <t>LOS NOMBRES DE COLUMNAS DEBEN COINCIDIR ENTRE LAS TABLAS DE CADA HOJA</t>
  </si>
  <si>
    <t>PROCESO APLICABLE DESDE EXCEL 2016 EN ADELANTE</t>
  </si>
  <si>
    <t>1. DIRIGETE AL SUBMENU DATOS Y UBICA LAS OPCIONES DE OBTENER Y TRANSFORMAR DATOS</t>
  </si>
  <si>
    <t>2. DEPLIEGA EL MENU DE OBTENER DATOS Y UBICA LA OPCION:</t>
  </si>
  <si>
    <t>DESDE OTRAS FUENTES</t>
  </si>
  <si>
    <t>CONSULTA EN BLANCO</t>
  </si>
  <si>
    <t>a)</t>
  </si>
  <si>
    <t>b)</t>
  </si>
  <si>
    <t>3. SE ABRIRA EL ENTORNO DE POWER QUERY</t>
  </si>
  <si>
    <t>4. EN LA BARRA DE FORMULAS ESCRIBE LA SIGUIENTE FUNCION : =Excel.CurrentWorkbook()</t>
  </si>
  <si>
    <t>5. UNA VEZ DAS ENTER SE DESPLEGARA UNA TABLA CON TODOS LOS DATOS DISPONIBLES</t>
  </si>
  <si>
    <t>6. UNA VEZ FILTRASTE LO QUE NECESITAS O LAS TABLAS QUE SE UNIFICARAN DEBES DAR CLIC EN LA ESQUINA SUPERIOR DERECHA DE LA COLUMNA CONTENT</t>
  </si>
  <si>
    <t>7. LOS DATOS DE LAS TABLAS SE INTEGRAN Y TE MOSTRARA EL RESULTADO DE LA UNIFICACION DE LAS TABLAS SELECCIONADAS EN EL PASO 5</t>
  </si>
  <si>
    <t xml:space="preserve"> </t>
  </si>
  <si>
    <t xml:space="preserve">8. UBICA EL SUBMENU CERRAR Y CARGAR DESPLIEGA LAS OPCIONES Y DALE CLIC EN CERRAR Y CARGAR EN.. </t>
  </si>
  <si>
    <t>9. SE ABRIRA EL SIGUIENTE RECUADRO DE OPCIONES, MARCA LA CASILLA DE "TABLA"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</si>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</sst>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3" fillId="0" borderId="0" xfId="0" applyFont="1"/>
    <xf numFmtId="43" fontId="0" fillId="0" borderId="0" xfId="1" applyFont="1"/>
    <xf numFmtId="0" fontId="0" fillId="2" borderId="0" xfId="0" applyFill="1"/>
    <xf numFmtId="0" fontId="0" fillId="3" borderId="0" xfId="0" applyFill="1"/>
    <xf numFmtId="3" fontId="0" fillId="3" borderId="0" xfId="0" applyNumberFormat="1" applyFill="1"/>
    <xf numFmtId="0" fontId="1" fillId="3" borderId="0" xfId="0" applyFont="1" applyFill="1" applyAlignment="1">
      <alignment horizontal="center"/>
    </xf>
    <xf numFmtId="3" fontId="0" fillId="2" borderId="0" xfId="0" applyNumberFormat="1" applyFill="1"/>
    <xf numFmtId="0" fontId="0" fillId="0" borderId="0" xfId="0" applyFont="1"/>
    <xf numFmtId="0" fontId="0" fillId="0" borderId="0" xfId="0" applyAlignment="1">
      <alignment wrapText="1"/>
    </xf>
    <xf numFmtId="43" fontId="0" fillId="0" borderId="3" xfId="1" applyFont="1" applyBorder="1"/>
    <xf numFmtId="43" fontId="0" fillId="0" borderId="2" xfId="1" applyFont="1" applyBorder="1"/>
    <xf numFmtId="43" fontId="0" fillId="0" borderId="4" xfId="1" applyFont="1" applyBorder="1"/>
    <xf numFmtId="10" fontId="1" fillId="0" borderId="0" xfId="2" applyNumberFormat="1" applyFont="1"/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13.png"/><Relationship Id="rId7" Type="http://schemas.openxmlformats.org/officeDocument/2006/relationships/image" Target="../media/image15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14.png"/><Relationship Id="rId10" Type="http://schemas.openxmlformats.org/officeDocument/2006/relationships/image" Target="../media/image17.svg"/><Relationship Id="rId4" Type="http://schemas.openxmlformats.org/officeDocument/2006/relationships/image" Target="../media/image4.svg"/><Relationship Id="rId9" Type="http://schemas.openxmlformats.org/officeDocument/2006/relationships/image" Target="../media/image16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13.png"/><Relationship Id="rId7" Type="http://schemas.openxmlformats.org/officeDocument/2006/relationships/image" Target="../media/image15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14.png"/><Relationship Id="rId10" Type="http://schemas.openxmlformats.org/officeDocument/2006/relationships/image" Target="../media/image19.svg"/><Relationship Id="rId4" Type="http://schemas.openxmlformats.org/officeDocument/2006/relationships/image" Target="../media/image4.svg"/><Relationship Id="rId9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24.png"/><Relationship Id="rId18" Type="http://schemas.openxmlformats.org/officeDocument/2006/relationships/image" Target="../media/image29.png"/><Relationship Id="rId3" Type="http://schemas.openxmlformats.org/officeDocument/2006/relationships/image" Target="../media/image13.png"/><Relationship Id="rId7" Type="http://schemas.openxmlformats.org/officeDocument/2006/relationships/image" Target="../media/image15.png"/><Relationship Id="rId12" Type="http://schemas.openxmlformats.org/officeDocument/2006/relationships/image" Target="../media/image23.png"/><Relationship Id="rId17" Type="http://schemas.openxmlformats.org/officeDocument/2006/relationships/image" Target="../media/image28.png"/><Relationship Id="rId2" Type="http://schemas.openxmlformats.org/officeDocument/2006/relationships/image" Target="../media/image2.png"/><Relationship Id="rId16" Type="http://schemas.openxmlformats.org/officeDocument/2006/relationships/image" Target="../media/image27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22.png"/><Relationship Id="rId5" Type="http://schemas.openxmlformats.org/officeDocument/2006/relationships/image" Target="../media/image14.png"/><Relationship Id="rId15" Type="http://schemas.openxmlformats.org/officeDocument/2006/relationships/image" Target="../media/image26.png"/><Relationship Id="rId10" Type="http://schemas.openxmlformats.org/officeDocument/2006/relationships/image" Target="../media/image21.png"/><Relationship Id="rId4" Type="http://schemas.openxmlformats.org/officeDocument/2006/relationships/image" Target="../media/image4.svg"/><Relationship Id="rId9" Type="http://schemas.openxmlformats.org/officeDocument/2006/relationships/image" Target="../media/image20.png"/><Relationship Id="rId1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95250</xdr:colOff>
      <xdr:row>6</xdr:row>
      <xdr:rowOff>36450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54F16AE-605D-4AF5-8ED7-42C776C3A79A}"/>
            </a:ext>
          </a:extLst>
        </xdr:cNvPr>
        <xdr:cNvSpPr/>
      </xdr:nvSpPr>
      <xdr:spPr>
        <a:xfrm>
          <a:off x="0" y="0"/>
          <a:ext cx="7905750" cy="1179450"/>
        </a:xfrm>
        <a:prstGeom prst="rect">
          <a:avLst/>
        </a:prstGeom>
        <a:solidFill>
          <a:srgbClr val="00203C"/>
        </a:solidFill>
        <a:ln>
          <a:solidFill>
            <a:srgbClr val="00203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GB" sz="1100"/>
        </a:p>
      </xdr:txBody>
    </xdr:sp>
    <xdr:clientData/>
  </xdr:twoCellAnchor>
  <xdr:twoCellAnchor editAs="oneCell">
    <xdr:from>
      <xdr:col>0</xdr:col>
      <xdr:colOff>208906</xdr:colOff>
      <xdr:row>1</xdr:row>
      <xdr:rowOff>1971</xdr:rowOff>
    </xdr:from>
    <xdr:to>
      <xdr:col>4</xdr:col>
      <xdr:colOff>352424</xdr:colOff>
      <xdr:row>4</xdr:row>
      <xdr:rowOff>42760</xdr:rowOff>
    </xdr:to>
    <xdr:grpSp>
      <xdr:nvGrpSpPr>
        <xdr:cNvPr id="3" name="Grupo 2" descr="&quot;&quot;" title="Lista de comprobación de elementos de vacaciones">
          <a:extLst>
            <a:ext uri="{FF2B5EF4-FFF2-40B4-BE49-F238E27FC236}">
              <a16:creationId xmlns:a16="http://schemas.microsoft.com/office/drawing/2014/main" id="{A781D84B-0AD1-4EB1-B2E5-EF1D13A6E5C0}"/>
            </a:ext>
          </a:extLst>
        </xdr:cNvPr>
        <xdr:cNvGrpSpPr/>
      </xdr:nvGrpSpPr>
      <xdr:grpSpPr>
        <a:xfrm>
          <a:off x="208906" y="184851"/>
          <a:ext cx="3397258" cy="589429"/>
          <a:chOff x="2791304" y="276225"/>
          <a:chExt cx="4697162" cy="879193"/>
        </a:xfrm>
      </xdr:grpSpPr>
      <xdr:grpSp>
        <xdr:nvGrpSpPr>
          <xdr:cNvPr id="4" name="Lista de comprobación de elementos de vacaciones" descr="&quot;&quot;" title="Lista de comprobación de elementos de vacaciones">
            <a:extLst>
              <a:ext uri="{FF2B5EF4-FFF2-40B4-BE49-F238E27FC236}">
                <a16:creationId xmlns:a16="http://schemas.microsoft.com/office/drawing/2014/main" id="{845B2F16-D0DE-4F37-AAC2-E7A839106F6A}"/>
              </a:ext>
            </a:extLst>
          </xdr:cNvPr>
          <xdr:cNvGrpSpPr/>
        </xdr:nvGrpSpPr>
        <xdr:grpSpPr>
          <a:xfrm>
            <a:off x="2799789" y="276225"/>
            <a:ext cx="4688677" cy="879193"/>
            <a:chOff x="3686175" y="152400"/>
            <a:chExt cx="2978527" cy="879193"/>
          </a:xfrm>
        </xdr:grpSpPr>
        <xdr:sp macro="" textlink="">
          <xdr:nvSpPr>
            <xdr:cNvPr id="6" name="Cuadro de texto 321">
              <a:extLst>
                <a:ext uri="{FF2B5EF4-FFF2-40B4-BE49-F238E27FC236}">
                  <a16:creationId xmlns:a16="http://schemas.microsoft.com/office/drawing/2014/main" id="{84804F3D-C37A-4C27-8223-ABA7DB5A3FB3}"/>
                </a:ext>
              </a:extLst>
            </xdr:cNvPr>
            <xdr:cNvSpPr txBox="1"/>
          </xdr:nvSpPr>
          <xdr:spPr>
            <a:xfrm>
              <a:off x="3686175" y="152400"/>
              <a:ext cx="2667000" cy="571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algn="l" rtl="0"/>
              <a:r>
                <a:rPr lang="es" sz="2000" b="1" spc="50" baseline="0">
                  <a:solidFill>
                    <a:schemeClr val="bg1"/>
                  </a:solidFill>
                  <a:latin typeface="+mj-lt"/>
                </a:rPr>
                <a:t>LECCION 6</a:t>
              </a:r>
            </a:p>
            <a:p>
              <a:pPr algn="l" rtl="0"/>
              <a:endParaRPr lang="en-US" sz="2000" b="1" spc="50" baseline="0">
                <a:solidFill>
                  <a:schemeClr val="bg1"/>
                </a:solidFill>
                <a:latin typeface="+mj-lt"/>
              </a:endParaRPr>
            </a:p>
          </xdr:txBody>
        </xdr:sp>
        <xdr:sp macro="" textlink="">
          <xdr:nvSpPr>
            <xdr:cNvPr id="7" name="Cuadro de texto 322">
              <a:extLst>
                <a:ext uri="{FF2B5EF4-FFF2-40B4-BE49-F238E27FC236}">
                  <a16:creationId xmlns:a16="http://schemas.microsoft.com/office/drawing/2014/main" id="{AEACFA1E-8821-42C3-8F44-42197F357F84}"/>
                </a:ext>
              </a:extLst>
            </xdr:cNvPr>
            <xdr:cNvSpPr txBox="1"/>
          </xdr:nvSpPr>
          <xdr:spPr>
            <a:xfrm>
              <a:off x="3695191" y="704689"/>
              <a:ext cx="2969511" cy="3269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 rtl="0"/>
              <a:r>
                <a:rPr lang="es" sz="1400" spc="200" baseline="0">
                  <a:solidFill>
                    <a:schemeClr val="bg1"/>
                  </a:solidFill>
                  <a:latin typeface="+mn-lt"/>
                  <a:cs typeface="Arial" pitchFamily="34" charset="0"/>
                </a:rPr>
                <a:t>TABLAS DINAMICAS</a:t>
              </a:r>
              <a:endParaRPr lang="en-US" sz="1400" spc="200" baseline="0">
                <a:solidFill>
                  <a:schemeClr val="bg1"/>
                </a:solidFill>
                <a:latin typeface="+mn-lt"/>
                <a:cs typeface="Arial" pitchFamily="34" charset="0"/>
              </a:endParaRPr>
            </a:p>
          </xdr:txBody>
        </xdr:sp>
      </xdr:grpSp>
      <xdr:cxnSp macro="">
        <xdr:nvCxnSpPr>
          <xdr:cNvPr id="5" name="Conector recto 4">
            <a:extLst>
              <a:ext uri="{FF2B5EF4-FFF2-40B4-BE49-F238E27FC236}">
                <a16:creationId xmlns:a16="http://schemas.microsoft.com/office/drawing/2014/main" id="{36BC8B20-464A-4D4C-A0D3-906468EA19AF}"/>
              </a:ext>
            </a:extLst>
          </xdr:cNvPr>
          <xdr:cNvCxnSpPr/>
        </xdr:nvCxnSpPr>
        <xdr:spPr>
          <a:xfrm>
            <a:off x="2791304" y="768343"/>
            <a:ext cx="4383015" cy="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6</xdr:col>
      <xdr:colOff>529590</xdr:colOff>
      <xdr:row>0</xdr:row>
      <xdr:rowOff>0</xdr:rowOff>
    </xdr:from>
    <xdr:to>
      <xdr:col>8</xdr:col>
      <xdr:colOff>756285</xdr:colOff>
      <xdr:row>2</xdr:row>
      <xdr:rowOff>144780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AFD80499-B943-419C-B7ED-DAEBDE346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8390" y="0"/>
          <a:ext cx="1834515" cy="510540"/>
        </a:xfrm>
        <a:prstGeom prst="rect">
          <a:avLst/>
        </a:prstGeom>
      </xdr:spPr>
    </xdr:pic>
    <xdr:clientData/>
  </xdr:twoCellAnchor>
  <xdr:twoCellAnchor editAs="oneCell">
    <xdr:from>
      <xdr:col>7</xdr:col>
      <xdr:colOff>70485</xdr:colOff>
      <xdr:row>2</xdr:row>
      <xdr:rowOff>146685</xdr:rowOff>
    </xdr:from>
    <xdr:to>
      <xdr:col>8</xdr:col>
      <xdr:colOff>696669</xdr:colOff>
      <xdr:row>5</xdr:row>
      <xdr:rowOff>175260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F274AE74-DC44-4EC0-9D02-030F0696C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1765" y="512445"/>
          <a:ext cx="1441524" cy="577215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1809750</xdr:colOff>
      <xdr:row>0</xdr:row>
      <xdr:rowOff>0</xdr:rowOff>
    </xdr:from>
    <xdr:to>
      <xdr:col>6</xdr:col>
      <xdr:colOff>194310</xdr:colOff>
      <xdr:row>4</xdr:row>
      <xdr:rowOff>152400</xdr:rowOff>
    </xdr:to>
    <xdr:pic>
      <xdr:nvPicPr>
        <xdr:cNvPr id="10" name="Gráfico 9" descr="Publicidad">
          <a:extLst>
            <a:ext uri="{FF2B5EF4-FFF2-40B4-BE49-F238E27FC236}">
              <a16:creationId xmlns:a16="http://schemas.microsoft.com/office/drawing/2014/main" id="{4048B902-CAA0-4392-8EF5-F977DF3882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962525" y="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816750</xdr:colOff>
      <xdr:row>0</xdr:row>
      <xdr:rowOff>0</xdr:rowOff>
    </xdr:from>
    <xdr:to>
      <xdr:col>4</xdr:col>
      <xdr:colOff>454800</xdr:colOff>
      <xdr:row>4</xdr:row>
      <xdr:rowOff>152400</xdr:rowOff>
    </xdr:to>
    <xdr:pic>
      <xdr:nvPicPr>
        <xdr:cNvPr id="11" name="Gráfico 10" descr="Inteligencia artificial">
          <a:extLst>
            <a:ext uri="{FF2B5EF4-FFF2-40B4-BE49-F238E27FC236}">
              <a16:creationId xmlns:a16="http://schemas.microsoft.com/office/drawing/2014/main" id="{F33857FF-9C83-409E-B945-9A6E4BC2C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693175" y="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547650</xdr:colOff>
      <xdr:row>0</xdr:row>
      <xdr:rowOff>0</xdr:rowOff>
    </xdr:from>
    <xdr:to>
      <xdr:col>4</xdr:col>
      <xdr:colOff>1462050</xdr:colOff>
      <xdr:row>4</xdr:row>
      <xdr:rowOff>152400</xdr:rowOff>
    </xdr:to>
    <xdr:pic>
      <xdr:nvPicPr>
        <xdr:cNvPr id="12" name="Gráfico 11" descr="Pared de ladrillo de edificio">
          <a:extLst>
            <a:ext uri="{FF2B5EF4-FFF2-40B4-BE49-F238E27FC236}">
              <a16:creationId xmlns:a16="http://schemas.microsoft.com/office/drawing/2014/main" id="{97A611FE-FE9A-4C36-87A4-4A2F74F46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700425" y="0"/>
          <a:ext cx="914400" cy="914400"/>
        </a:xfrm>
        <a:prstGeom prst="rect">
          <a:avLst/>
        </a:prstGeom>
      </xdr:spPr>
    </xdr:pic>
    <xdr:clientData/>
  </xdr:twoCellAnchor>
  <xdr:twoCellAnchor>
    <xdr:from>
      <xdr:col>5</xdr:col>
      <xdr:colOff>312420</xdr:colOff>
      <xdr:row>40</xdr:row>
      <xdr:rowOff>114300</xdr:rowOff>
    </xdr:from>
    <xdr:to>
      <xdr:col>6</xdr:col>
      <xdr:colOff>259080</xdr:colOff>
      <xdr:row>51</xdr:row>
      <xdr:rowOff>129540</xdr:rowOff>
    </xdr:to>
    <xdr:sp macro="" textlink="">
      <xdr:nvSpPr>
        <xdr:cNvPr id="15" name="Cerrar llave 14">
          <a:extLst>
            <a:ext uri="{FF2B5EF4-FFF2-40B4-BE49-F238E27FC236}">
              <a16:creationId xmlns:a16="http://schemas.microsoft.com/office/drawing/2014/main" id="{29CDFFF0-D12A-4B8C-B243-860AAB3E988C}"/>
            </a:ext>
          </a:extLst>
        </xdr:cNvPr>
        <xdr:cNvSpPr/>
      </xdr:nvSpPr>
      <xdr:spPr>
        <a:xfrm>
          <a:off x="5158740" y="7597140"/>
          <a:ext cx="739140" cy="2026920"/>
        </a:xfrm>
        <a:prstGeom prst="rightBrace">
          <a:avLst>
            <a:gd name="adj1" fmla="val 8333"/>
            <a:gd name="adj2" fmla="val 4586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99060</xdr:colOff>
      <xdr:row>10</xdr:row>
      <xdr:rowOff>152400</xdr:rowOff>
    </xdr:from>
    <xdr:to>
      <xdr:col>5</xdr:col>
      <xdr:colOff>495300</xdr:colOff>
      <xdr:row>16</xdr:row>
      <xdr:rowOff>7620</xdr:rowOff>
    </xdr:to>
    <xdr:sp macro="" textlink="">
      <xdr:nvSpPr>
        <xdr:cNvPr id="23" name="Rectángulo: esquinas redondeadas 22">
          <a:extLst>
            <a:ext uri="{FF2B5EF4-FFF2-40B4-BE49-F238E27FC236}">
              <a16:creationId xmlns:a16="http://schemas.microsoft.com/office/drawing/2014/main" id="{F79FEDA9-326D-4D4E-ACFA-5A08987320F5}"/>
            </a:ext>
          </a:extLst>
        </xdr:cNvPr>
        <xdr:cNvSpPr/>
      </xdr:nvSpPr>
      <xdr:spPr>
        <a:xfrm>
          <a:off x="3352800" y="2065020"/>
          <a:ext cx="1988820" cy="952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UN RANGO ES UN</a:t>
          </a:r>
          <a:r>
            <a:rPr lang="es-EC" sz="1100" baseline="0"/>
            <a:t> CONJUNTO DE CELDAS.</a:t>
          </a:r>
        </a:p>
        <a:p>
          <a:pPr algn="l"/>
          <a:endParaRPr lang="es-EC" sz="1100" baseline="0"/>
        </a:p>
        <a:p>
          <a:pPr algn="l"/>
          <a:r>
            <a:rPr lang="es-EC" sz="1100" baseline="0"/>
            <a:t>C11:C17</a:t>
          </a:r>
        </a:p>
        <a:p>
          <a:pPr algn="l"/>
          <a:endParaRPr lang="es-EC" sz="1100"/>
        </a:p>
      </xdr:txBody>
    </xdr:sp>
    <xdr:clientData/>
  </xdr:twoCellAnchor>
  <xdr:twoCellAnchor>
    <xdr:from>
      <xdr:col>7</xdr:col>
      <xdr:colOff>419100</xdr:colOff>
      <xdr:row>17</xdr:row>
      <xdr:rowOff>144780</xdr:rowOff>
    </xdr:from>
    <xdr:to>
      <xdr:col>9</xdr:col>
      <xdr:colOff>800100</xdr:colOff>
      <xdr:row>22</xdr:row>
      <xdr:rowOff>99060</xdr:rowOff>
    </xdr:to>
    <xdr:sp macro="" textlink="">
      <xdr:nvSpPr>
        <xdr:cNvPr id="24" name="Rectángulo: esquinas redondeadas 23">
          <a:extLst>
            <a:ext uri="{FF2B5EF4-FFF2-40B4-BE49-F238E27FC236}">
              <a16:creationId xmlns:a16="http://schemas.microsoft.com/office/drawing/2014/main" id="{99FB7AF4-A876-4882-8FF8-A8C02DE2B679}"/>
            </a:ext>
          </a:extLst>
        </xdr:cNvPr>
        <xdr:cNvSpPr/>
      </xdr:nvSpPr>
      <xdr:spPr>
        <a:xfrm>
          <a:off x="6850380" y="3337560"/>
          <a:ext cx="1988820" cy="95250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 baseline="0"/>
            <a:t>NOMBRAR RANGOS ES SENCILLO PERO TIENE UNA LIMITANTE.</a:t>
          </a:r>
        </a:p>
        <a:p>
          <a:pPr algn="l"/>
          <a:endParaRPr lang="es-EC" sz="1100"/>
        </a:p>
      </xdr:txBody>
    </xdr:sp>
    <xdr:clientData/>
  </xdr:twoCellAnchor>
  <xdr:twoCellAnchor>
    <xdr:from>
      <xdr:col>8</xdr:col>
      <xdr:colOff>365760</xdr:colOff>
      <xdr:row>24</xdr:row>
      <xdr:rowOff>53340</xdr:rowOff>
    </xdr:from>
    <xdr:to>
      <xdr:col>9</xdr:col>
      <xdr:colOff>0</xdr:colOff>
      <xdr:row>26</xdr:row>
      <xdr:rowOff>167640</xdr:rowOff>
    </xdr:to>
    <xdr:sp macro="" textlink="">
      <xdr:nvSpPr>
        <xdr:cNvPr id="25" name="Flecha: hacia abajo 24">
          <a:extLst>
            <a:ext uri="{FF2B5EF4-FFF2-40B4-BE49-F238E27FC236}">
              <a16:creationId xmlns:a16="http://schemas.microsoft.com/office/drawing/2014/main" id="{18B5269A-0A0C-43A9-B71E-4C1AD5AFD26C}"/>
            </a:ext>
          </a:extLst>
        </xdr:cNvPr>
        <xdr:cNvSpPr/>
      </xdr:nvSpPr>
      <xdr:spPr>
        <a:xfrm>
          <a:off x="7612380" y="4610100"/>
          <a:ext cx="426720" cy="480060"/>
        </a:xfrm>
        <a:prstGeom prst="down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7</xdr:col>
      <xdr:colOff>236220</xdr:colOff>
      <xdr:row>28</xdr:row>
      <xdr:rowOff>30480</xdr:rowOff>
    </xdr:from>
    <xdr:to>
      <xdr:col>10</xdr:col>
      <xdr:colOff>83820</xdr:colOff>
      <xdr:row>33</xdr:row>
      <xdr:rowOff>68580</xdr:rowOff>
    </xdr:to>
    <xdr:sp macro="" textlink="">
      <xdr:nvSpPr>
        <xdr:cNvPr id="26" name="Rectángulo: esquinas redondeadas 25">
          <a:extLst>
            <a:ext uri="{FF2B5EF4-FFF2-40B4-BE49-F238E27FC236}">
              <a16:creationId xmlns:a16="http://schemas.microsoft.com/office/drawing/2014/main" id="{D0FADA16-8F12-4DD1-BA10-990FDEC4ED75}"/>
            </a:ext>
          </a:extLst>
        </xdr:cNvPr>
        <xdr:cNvSpPr/>
      </xdr:nvSpPr>
      <xdr:spPr>
        <a:xfrm>
          <a:off x="6667500" y="5318760"/>
          <a:ext cx="2346960" cy="952500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C" sz="1100" b="1" baseline="0"/>
            <a:t>LOS RANGOS NO SE EXTIENDEN DE MANERA AUTOMATICA. DEBES HACERLO DE MANERA MANUAL</a:t>
          </a:r>
        </a:p>
        <a:p>
          <a:pPr algn="ctr"/>
          <a:endParaRPr lang="es-EC" sz="1100" b="1"/>
        </a:p>
      </xdr:txBody>
    </xdr:sp>
    <xdr:clientData/>
  </xdr:twoCellAnchor>
  <xdr:twoCellAnchor>
    <xdr:from>
      <xdr:col>5</xdr:col>
      <xdr:colOff>30480</xdr:colOff>
      <xdr:row>33</xdr:row>
      <xdr:rowOff>53340</xdr:rowOff>
    </xdr:from>
    <xdr:to>
      <xdr:col>7</xdr:col>
      <xdr:colOff>83820</xdr:colOff>
      <xdr:row>33</xdr:row>
      <xdr:rowOff>144780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F196E2AD-4B67-4A24-8657-69961CCE8706}"/>
            </a:ext>
          </a:extLst>
        </xdr:cNvPr>
        <xdr:cNvCxnSpPr/>
      </xdr:nvCxnSpPr>
      <xdr:spPr>
        <a:xfrm flipH="1">
          <a:off x="4876800" y="6256020"/>
          <a:ext cx="1638300" cy="91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350520</xdr:colOff>
      <xdr:row>42</xdr:row>
      <xdr:rowOff>15240</xdr:rowOff>
    </xdr:from>
    <xdr:to>
      <xdr:col>10</xdr:col>
      <xdr:colOff>335280</xdr:colOff>
      <xdr:row>51</xdr:row>
      <xdr:rowOff>106680</xdr:rowOff>
    </xdr:to>
    <xdr:sp macro="" textlink="">
      <xdr:nvSpPr>
        <xdr:cNvPr id="29" name="Bocadillo nube: nube 28">
          <a:extLst>
            <a:ext uri="{FF2B5EF4-FFF2-40B4-BE49-F238E27FC236}">
              <a16:creationId xmlns:a16="http://schemas.microsoft.com/office/drawing/2014/main" id="{D855040F-9494-4611-9A3B-DD68790AAF4C}"/>
            </a:ext>
          </a:extLst>
        </xdr:cNvPr>
        <xdr:cNvSpPr/>
      </xdr:nvSpPr>
      <xdr:spPr>
        <a:xfrm>
          <a:off x="6781800" y="7863840"/>
          <a:ext cx="2484120" cy="1737360"/>
        </a:xfrm>
        <a:prstGeom prst="cloudCallout">
          <a:avLst>
            <a:gd name="adj1" fmla="val -115978"/>
            <a:gd name="adj2" fmla="val 36487"/>
          </a:avLst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CON TABLAS LOS</a:t>
          </a:r>
          <a:r>
            <a:rPr lang="es-EC" sz="1100" baseline="0"/>
            <a:t> RANGOS SE EXTIENDEN HACIA ABAJO O HACIA LA DERECHA DE MANERA AUTOMATICA</a:t>
          </a:r>
          <a:endParaRPr lang="es-EC" sz="1100"/>
        </a:p>
      </xdr:txBody>
    </xdr:sp>
    <xdr:clientData/>
  </xdr:twoCellAnchor>
  <xdr:twoCellAnchor editAs="oneCell">
    <xdr:from>
      <xdr:col>1</xdr:col>
      <xdr:colOff>60960</xdr:colOff>
      <xdr:row>60</xdr:row>
      <xdr:rowOff>30480</xdr:rowOff>
    </xdr:from>
    <xdr:to>
      <xdr:col>1</xdr:col>
      <xdr:colOff>398640</xdr:colOff>
      <xdr:row>61</xdr:row>
      <xdr:rowOff>2400</xdr:rowOff>
    </xdr:to>
    <xdr:pic>
      <xdr:nvPicPr>
        <xdr:cNvPr id="31" name="Gráfico 30" descr="Marca de verificación con relleno sólido">
          <a:extLst>
            <a:ext uri="{FF2B5EF4-FFF2-40B4-BE49-F238E27FC236}">
              <a16:creationId xmlns:a16="http://schemas.microsoft.com/office/drawing/2014/main" id="{C4273E84-0B86-4DB7-9FD9-C8E6F943A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396240" y="11338560"/>
          <a:ext cx="337680" cy="337680"/>
        </a:xfrm>
        <a:prstGeom prst="rect">
          <a:avLst/>
        </a:prstGeom>
      </xdr:spPr>
    </xdr:pic>
    <xdr:clientData/>
  </xdr:twoCellAnchor>
  <xdr:twoCellAnchor editAs="oneCell">
    <xdr:from>
      <xdr:col>2</xdr:col>
      <xdr:colOff>409080</xdr:colOff>
      <xdr:row>60</xdr:row>
      <xdr:rowOff>43320</xdr:rowOff>
    </xdr:from>
    <xdr:to>
      <xdr:col>2</xdr:col>
      <xdr:colOff>746760</xdr:colOff>
      <xdr:row>61</xdr:row>
      <xdr:rowOff>15240</xdr:rowOff>
    </xdr:to>
    <xdr:pic>
      <xdr:nvPicPr>
        <xdr:cNvPr id="33" name="Gráfico 32" descr="Cerrar con relleno sólido">
          <a:extLst>
            <a:ext uri="{FF2B5EF4-FFF2-40B4-BE49-F238E27FC236}">
              <a16:creationId xmlns:a16="http://schemas.microsoft.com/office/drawing/2014/main" id="{BCBF1715-C8E7-4231-8940-05478F601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559700" y="11351400"/>
          <a:ext cx="337680" cy="337680"/>
        </a:xfrm>
        <a:prstGeom prst="rect">
          <a:avLst/>
        </a:prstGeom>
      </xdr:spPr>
    </xdr:pic>
    <xdr:clientData/>
  </xdr:twoCellAnchor>
  <xdr:twoCellAnchor editAs="oneCell">
    <xdr:from>
      <xdr:col>1</xdr:col>
      <xdr:colOff>68580</xdr:colOff>
      <xdr:row>61</xdr:row>
      <xdr:rowOff>91440</xdr:rowOff>
    </xdr:from>
    <xdr:to>
      <xdr:col>1</xdr:col>
      <xdr:colOff>406260</xdr:colOff>
      <xdr:row>61</xdr:row>
      <xdr:rowOff>429120</xdr:rowOff>
    </xdr:to>
    <xdr:pic>
      <xdr:nvPicPr>
        <xdr:cNvPr id="34" name="Gráfico 33" descr="Marca de verificación con relleno sólido">
          <a:extLst>
            <a:ext uri="{FF2B5EF4-FFF2-40B4-BE49-F238E27FC236}">
              <a16:creationId xmlns:a16="http://schemas.microsoft.com/office/drawing/2014/main" id="{798E11C1-5974-4EDE-BCD0-1FC1081A4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403860" y="11765280"/>
          <a:ext cx="337680" cy="337680"/>
        </a:xfrm>
        <a:prstGeom prst="rect">
          <a:avLst/>
        </a:prstGeom>
      </xdr:spPr>
    </xdr:pic>
    <xdr:clientData/>
  </xdr:twoCellAnchor>
  <xdr:twoCellAnchor editAs="oneCell">
    <xdr:from>
      <xdr:col>2</xdr:col>
      <xdr:colOff>441960</xdr:colOff>
      <xdr:row>61</xdr:row>
      <xdr:rowOff>121920</xdr:rowOff>
    </xdr:from>
    <xdr:to>
      <xdr:col>2</xdr:col>
      <xdr:colOff>779640</xdr:colOff>
      <xdr:row>61</xdr:row>
      <xdr:rowOff>459600</xdr:rowOff>
    </xdr:to>
    <xdr:pic>
      <xdr:nvPicPr>
        <xdr:cNvPr id="35" name="Gráfico 34" descr="Marca de verificación con relleno sólido">
          <a:extLst>
            <a:ext uri="{FF2B5EF4-FFF2-40B4-BE49-F238E27FC236}">
              <a16:creationId xmlns:a16="http://schemas.microsoft.com/office/drawing/2014/main" id="{26BA3F32-4828-43B0-BD63-6FA68CF68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592580" y="11795760"/>
          <a:ext cx="337680" cy="337680"/>
        </a:xfrm>
        <a:prstGeom prst="rect">
          <a:avLst/>
        </a:prstGeom>
      </xdr:spPr>
    </xdr:pic>
    <xdr:clientData/>
  </xdr:twoCellAnchor>
  <xdr:twoCellAnchor editAs="oneCell">
    <xdr:from>
      <xdr:col>2</xdr:col>
      <xdr:colOff>431940</xdr:colOff>
      <xdr:row>62</xdr:row>
      <xdr:rowOff>50940</xdr:rowOff>
    </xdr:from>
    <xdr:to>
      <xdr:col>2</xdr:col>
      <xdr:colOff>769620</xdr:colOff>
      <xdr:row>63</xdr:row>
      <xdr:rowOff>22860</xdr:rowOff>
    </xdr:to>
    <xdr:pic>
      <xdr:nvPicPr>
        <xdr:cNvPr id="36" name="Gráfico 35" descr="Cerrar con relleno sólido">
          <a:extLst>
            <a:ext uri="{FF2B5EF4-FFF2-40B4-BE49-F238E27FC236}">
              <a16:creationId xmlns:a16="http://schemas.microsoft.com/office/drawing/2014/main" id="{7FAEDD88-BB02-4BE7-9E89-EC6BB6C1F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582560" y="12273420"/>
          <a:ext cx="337680" cy="33768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62</xdr:row>
      <xdr:rowOff>38100</xdr:rowOff>
    </xdr:from>
    <xdr:to>
      <xdr:col>1</xdr:col>
      <xdr:colOff>375780</xdr:colOff>
      <xdr:row>63</xdr:row>
      <xdr:rowOff>10020</xdr:rowOff>
    </xdr:to>
    <xdr:pic>
      <xdr:nvPicPr>
        <xdr:cNvPr id="37" name="Gráfico 36" descr="Marca de verificación con relleno sólido">
          <a:extLst>
            <a:ext uri="{FF2B5EF4-FFF2-40B4-BE49-F238E27FC236}">
              <a16:creationId xmlns:a16="http://schemas.microsoft.com/office/drawing/2014/main" id="{55AD58C2-9DEF-4922-B313-B634AFBF4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373380" y="12260580"/>
          <a:ext cx="337680" cy="337680"/>
        </a:xfrm>
        <a:prstGeom prst="rect">
          <a:avLst/>
        </a:prstGeom>
      </xdr:spPr>
    </xdr:pic>
    <xdr:clientData/>
  </xdr:twoCellAnchor>
  <xdr:twoCellAnchor editAs="oneCell">
    <xdr:from>
      <xdr:col>0</xdr:col>
      <xdr:colOff>320040</xdr:colOff>
      <xdr:row>63</xdr:row>
      <xdr:rowOff>182880</xdr:rowOff>
    </xdr:from>
    <xdr:to>
      <xdr:col>1</xdr:col>
      <xdr:colOff>322440</xdr:colOff>
      <xdr:row>63</xdr:row>
      <xdr:rowOff>520560</xdr:rowOff>
    </xdr:to>
    <xdr:pic>
      <xdr:nvPicPr>
        <xdr:cNvPr id="38" name="Gráfico 37" descr="Marca de verificación con relleno sólido">
          <a:extLst>
            <a:ext uri="{FF2B5EF4-FFF2-40B4-BE49-F238E27FC236}">
              <a16:creationId xmlns:a16="http://schemas.microsoft.com/office/drawing/2014/main" id="{D491C7C7-CC3D-47A2-B2BD-A44E4B6FB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320040" y="12771120"/>
          <a:ext cx="337680" cy="337680"/>
        </a:xfrm>
        <a:prstGeom prst="rect">
          <a:avLst/>
        </a:prstGeom>
      </xdr:spPr>
    </xdr:pic>
    <xdr:clientData/>
  </xdr:twoCellAnchor>
  <xdr:twoCellAnchor editAs="oneCell">
    <xdr:from>
      <xdr:col>2</xdr:col>
      <xdr:colOff>416700</xdr:colOff>
      <xdr:row>63</xdr:row>
      <xdr:rowOff>172860</xdr:rowOff>
    </xdr:from>
    <xdr:to>
      <xdr:col>2</xdr:col>
      <xdr:colOff>754380</xdr:colOff>
      <xdr:row>63</xdr:row>
      <xdr:rowOff>510540</xdr:rowOff>
    </xdr:to>
    <xdr:pic>
      <xdr:nvPicPr>
        <xdr:cNvPr id="39" name="Gráfico 38" descr="Cerrar con relleno sólido">
          <a:extLst>
            <a:ext uri="{FF2B5EF4-FFF2-40B4-BE49-F238E27FC236}">
              <a16:creationId xmlns:a16="http://schemas.microsoft.com/office/drawing/2014/main" id="{F74812D7-F64A-48A5-B1F4-695FB4596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567320" y="12761100"/>
          <a:ext cx="337680" cy="3376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1181100</xdr:colOff>
      <xdr:row>6</xdr:row>
      <xdr:rowOff>36450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B46368DF-F260-4C1B-A7DC-5A4A920427C2}"/>
            </a:ext>
          </a:extLst>
        </xdr:cNvPr>
        <xdr:cNvSpPr/>
      </xdr:nvSpPr>
      <xdr:spPr>
        <a:xfrm>
          <a:off x="0" y="0"/>
          <a:ext cx="8134350" cy="1133730"/>
        </a:xfrm>
        <a:prstGeom prst="rect">
          <a:avLst/>
        </a:prstGeom>
        <a:solidFill>
          <a:srgbClr val="00203C"/>
        </a:solidFill>
        <a:ln>
          <a:solidFill>
            <a:srgbClr val="00203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GB" sz="1100"/>
        </a:p>
      </xdr:txBody>
    </xdr:sp>
    <xdr:clientData/>
  </xdr:twoCellAnchor>
  <xdr:twoCellAnchor editAs="oneCell">
    <xdr:from>
      <xdr:col>0</xdr:col>
      <xdr:colOff>208906</xdr:colOff>
      <xdr:row>1</xdr:row>
      <xdr:rowOff>1971</xdr:rowOff>
    </xdr:from>
    <xdr:to>
      <xdr:col>4</xdr:col>
      <xdr:colOff>78104</xdr:colOff>
      <xdr:row>4</xdr:row>
      <xdr:rowOff>42760</xdr:rowOff>
    </xdr:to>
    <xdr:grpSp>
      <xdr:nvGrpSpPr>
        <xdr:cNvPr id="3" name="Grupo 2" descr="&quot;&quot;" title="Lista de comprobación de elementos de vacaciones">
          <a:extLst>
            <a:ext uri="{FF2B5EF4-FFF2-40B4-BE49-F238E27FC236}">
              <a16:creationId xmlns:a16="http://schemas.microsoft.com/office/drawing/2014/main" id="{2ED04479-EF9E-4D1C-8E1C-D1D88C1B7EE5}"/>
            </a:ext>
          </a:extLst>
        </xdr:cNvPr>
        <xdr:cNvGrpSpPr/>
      </xdr:nvGrpSpPr>
      <xdr:grpSpPr>
        <a:xfrm>
          <a:off x="208906" y="184851"/>
          <a:ext cx="3397258" cy="589429"/>
          <a:chOff x="2791304" y="276225"/>
          <a:chExt cx="4697162" cy="879193"/>
        </a:xfrm>
      </xdr:grpSpPr>
      <xdr:grpSp>
        <xdr:nvGrpSpPr>
          <xdr:cNvPr id="4" name="Lista de comprobación de elementos de vacaciones" descr="&quot;&quot;" title="Lista de comprobación de elementos de vacaciones">
            <a:extLst>
              <a:ext uri="{FF2B5EF4-FFF2-40B4-BE49-F238E27FC236}">
                <a16:creationId xmlns:a16="http://schemas.microsoft.com/office/drawing/2014/main" id="{B5E70213-3661-40E1-9E16-7C49273218CE}"/>
              </a:ext>
            </a:extLst>
          </xdr:cNvPr>
          <xdr:cNvGrpSpPr/>
        </xdr:nvGrpSpPr>
        <xdr:grpSpPr>
          <a:xfrm>
            <a:off x="2799789" y="276225"/>
            <a:ext cx="4688677" cy="879193"/>
            <a:chOff x="3686175" y="152400"/>
            <a:chExt cx="2978527" cy="879193"/>
          </a:xfrm>
        </xdr:grpSpPr>
        <xdr:sp macro="" textlink="">
          <xdr:nvSpPr>
            <xdr:cNvPr id="6" name="Cuadro de texto 321">
              <a:extLst>
                <a:ext uri="{FF2B5EF4-FFF2-40B4-BE49-F238E27FC236}">
                  <a16:creationId xmlns:a16="http://schemas.microsoft.com/office/drawing/2014/main" id="{DE547A3B-52DE-4552-86D7-5BE7DBD80D95}"/>
                </a:ext>
              </a:extLst>
            </xdr:cNvPr>
            <xdr:cNvSpPr txBox="1"/>
          </xdr:nvSpPr>
          <xdr:spPr>
            <a:xfrm>
              <a:off x="3686175" y="152400"/>
              <a:ext cx="2667000" cy="571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algn="l" rtl="0"/>
              <a:r>
                <a:rPr lang="es" sz="2000" b="1" spc="50" baseline="0">
                  <a:solidFill>
                    <a:schemeClr val="bg1"/>
                  </a:solidFill>
                  <a:latin typeface="+mj-lt"/>
                </a:rPr>
                <a:t>LECCION 5</a:t>
              </a:r>
            </a:p>
            <a:p>
              <a:pPr algn="l" rtl="0"/>
              <a:endParaRPr lang="en-US" sz="2000" b="1" spc="50" baseline="0">
                <a:solidFill>
                  <a:schemeClr val="bg1"/>
                </a:solidFill>
                <a:latin typeface="+mj-lt"/>
              </a:endParaRPr>
            </a:p>
          </xdr:txBody>
        </xdr:sp>
        <xdr:sp macro="" textlink="">
          <xdr:nvSpPr>
            <xdr:cNvPr id="7" name="Cuadro de texto 322">
              <a:extLst>
                <a:ext uri="{FF2B5EF4-FFF2-40B4-BE49-F238E27FC236}">
                  <a16:creationId xmlns:a16="http://schemas.microsoft.com/office/drawing/2014/main" id="{963023D0-B2B1-42DD-A87C-9ABCCA408872}"/>
                </a:ext>
              </a:extLst>
            </xdr:cNvPr>
            <xdr:cNvSpPr txBox="1"/>
          </xdr:nvSpPr>
          <xdr:spPr>
            <a:xfrm>
              <a:off x="3695191" y="704689"/>
              <a:ext cx="2969511" cy="3269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 rtl="0"/>
              <a:r>
                <a:rPr lang="en-US" sz="1400" spc="200" baseline="0">
                  <a:solidFill>
                    <a:schemeClr val="bg1"/>
                  </a:solidFill>
                  <a:latin typeface="+mn-lt"/>
                  <a:cs typeface="Arial" pitchFamily="34" charset="0"/>
                </a:rPr>
                <a:t>TABLAS</a:t>
              </a:r>
            </a:p>
          </xdr:txBody>
        </xdr:sp>
      </xdr:grpSp>
      <xdr:cxnSp macro="">
        <xdr:nvCxnSpPr>
          <xdr:cNvPr id="5" name="Conector recto 4">
            <a:extLst>
              <a:ext uri="{FF2B5EF4-FFF2-40B4-BE49-F238E27FC236}">
                <a16:creationId xmlns:a16="http://schemas.microsoft.com/office/drawing/2014/main" id="{DD8646D0-0BF1-4AB1-AA98-E6605E869657}"/>
              </a:ext>
            </a:extLst>
          </xdr:cNvPr>
          <xdr:cNvCxnSpPr/>
        </xdr:nvCxnSpPr>
        <xdr:spPr>
          <a:xfrm>
            <a:off x="2791304" y="768343"/>
            <a:ext cx="4383015" cy="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6</xdr:col>
      <xdr:colOff>38100</xdr:colOff>
      <xdr:row>0</xdr:row>
      <xdr:rowOff>0</xdr:rowOff>
    </xdr:from>
    <xdr:to>
      <xdr:col>7</xdr:col>
      <xdr:colOff>1091565</xdr:colOff>
      <xdr:row>2</xdr:row>
      <xdr:rowOff>144780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6A87A1E8-0B08-4134-A58A-C1AF9177D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4580" y="0"/>
          <a:ext cx="1845945" cy="510540"/>
        </a:xfrm>
        <a:prstGeom prst="rect">
          <a:avLst/>
        </a:prstGeom>
      </xdr:spPr>
    </xdr:pic>
    <xdr:clientData/>
  </xdr:twoCellAnchor>
  <xdr:twoCellAnchor editAs="oneCell">
    <xdr:from>
      <xdr:col>6</xdr:col>
      <xdr:colOff>243840</xdr:colOff>
      <xdr:row>3</xdr:row>
      <xdr:rowOff>38100</xdr:rowOff>
    </xdr:from>
    <xdr:to>
      <xdr:col>7</xdr:col>
      <xdr:colOff>862404</xdr:colOff>
      <xdr:row>6</xdr:row>
      <xdr:rowOff>66675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EF7D7C55-6EF8-4FC1-A226-B70B5C6AA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0320" y="586740"/>
          <a:ext cx="1411044" cy="577215"/>
        </a:xfrm>
        <a:prstGeom prst="rect">
          <a:avLst/>
        </a:prstGeom>
      </xdr:spPr>
    </xdr:pic>
    <xdr:clientData/>
  </xdr:twoCellAnchor>
  <xdr:twoCellAnchor editAs="oneCell">
    <xdr:from>
      <xdr:col>5</xdr:col>
      <xdr:colOff>577215</xdr:colOff>
      <xdr:row>0</xdr:row>
      <xdr:rowOff>0</xdr:rowOff>
    </xdr:from>
    <xdr:to>
      <xdr:col>6</xdr:col>
      <xdr:colOff>59055</xdr:colOff>
      <xdr:row>4</xdr:row>
      <xdr:rowOff>152400</xdr:rowOff>
    </xdr:to>
    <xdr:pic>
      <xdr:nvPicPr>
        <xdr:cNvPr id="10" name="Gráfico 9" descr="Publicidad">
          <a:extLst>
            <a:ext uri="{FF2B5EF4-FFF2-40B4-BE49-F238E27FC236}">
              <a16:creationId xmlns:a16="http://schemas.microsoft.com/office/drawing/2014/main" id="{F7AF4BDE-C884-4304-BCA8-8826294F9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225415" y="0"/>
          <a:ext cx="960120" cy="883920"/>
        </a:xfrm>
        <a:prstGeom prst="rect">
          <a:avLst/>
        </a:prstGeom>
      </xdr:spPr>
    </xdr:pic>
    <xdr:clientData/>
  </xdr:twoCellAnchor>
  <xdr:twoCellAnchor editAs="oneCell">
    <xdr:from>
      <xdr:col>3</xdr:col>
      <xdr:colOff>649110</xdr:colOff>
      <xdr:row>0</xdr:row>
      <xdr:rowOff>0</xdr:rowOff>
    </xdr:from>
    <xdr:to>
      <xdr:col>4</xdr:col>
      <xdr:colOff>774840</xdr:colOff>
      <xdr:row>4</xdr:row>
      <xdr:rowOff>152400</xdr:rowOff>
    </xdr:to>
    <xdr:pic>
      <xdr:nvPicPr>
        <xdr:cNvPr id="11" name="Gráfico 10" descr="Inteligencia artificial">
          <a:extLst>
            <a:ext uri="{FF2B5EF4-FFF2-40B4-BE49-F238E27FC236}">
              <a16:creationId xmlns:a16="http://schemas.microsoft.com/office/drawing/2014/main" id="{652222B6-02E3-4200-BDD9-207CC4B01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369450" y="0"/>
          <a:ext cx="918210" cy="883920"/>
        </a:xfrm>
        <a:prstGeom prst="rect">
          <a:avLst/>
        </a:prstGeom>
      </xdr:spPr>
    </xdr:pic>
    <xdr:clientData/>
  </xdr:twoCellAnchor>
  <xdr:twoCellAnchor editAs="oneCell">
    <xdr:from>
      <xdr:col>4</xdr:col>
      <xdr:colOff>736245</xdr:colOff>
      <xdr:row>0</xdr:row>
      <xdr:rowOff>0</xdr:rowOff>
    </xdr:from>
    <xdr:to>
      <xdr:col>5</xdr:col>
      <xdr:colOff>545745</xdr:colOff>
      <xdr:row>4</xdr:row>
      <xdr:rowOff>152400</xdr:rowOff>
    </xdr:to>
    <xdr:pic>
      <xdr:nvPicPr>
        <xdr:cNvPr id="12" name="Gráfico 11" descr="Pared de ladrillo de edificio">
          <a:extLst>
            <a:ext uri="{FF2B5EF4-FFF2-40B4-BE49-F238E27FC236}">
              <a16:creationId xmlns:a16="http://schemas.microsoft.com/office/drawing/2014/main" id="{78AD4EE5-8370-48B5-AC81-262F0BC1D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249065" y="0"/>
          <a:ext cx="944880" cy="883920"/>
        </a:xfrm>
        <a:prstGeom prst="rect">
          <a:avLst/>
        </a:prstGeom>
      </xdr:spPr>
    </xdr:pic>
    <xdr:clientData/>
  </xdr:twoCellAnchor>
  <xdr:twoCellAnchor editAs="oneCell">
    <xdr:from>
      <xdr:col>8</xdr:col>
      <xdr:colOff>1097280</xdr:colOff>
      <xdr:row>15</xdr:row>
      <xdr:rowOff>15240</xdr:rowOff>
    </xdr:from>
    <xdr:to>
      <xdr:col>11</xdr:col>
      <xdr:colOff>297180</xdr:colOff>
      <xdr:row>28</xdr:row>
      <xdr:rowOff>30480</xdr:rowOff>
    </xdr:to>
    <xdr:pic>
      <xdr:nvPicPr>
        <xdr:cNvPr id="17" name="Gráfico 16" descr="Blog con relleno sólido">
          <a:extLst>
            <a:ext uri="{FF2B5EF4-FFF2-40B4-BE49-F238E27FC236}">
              <a16:creationId xmlns:a16="http://schemas.microsoft.com/office/drawing/2014/main" id="{F1CA1399-EA83-4A7A-A848-583858312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9425940" y="2842260"/>
          <a:ext cx="2476500" cy="2476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1181100</xdr:colOff>
      <xdr:row>6</xdr:row>
      <xdr:rowOff>36450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40031D92-7B92-46BA-AA4D-458BD8C1E1F2}"/>
            </a:ext>
          </a:extLst>
        </xdr:cNvPr>
        <xdr:cNvSpPr/>
      </xdr:nvSpPr>
      <xdr:spPr>
        <a:xfrm>
          <a:off x="0" y="0"/>
          <a:ext cx="8115300" cy="1133730"/>
        </a:xfrm>
        <a:prstGeom prst="rect">
          <a:avLst/>
        </a:prstGeom>
        <a:solidFill>
          <a:srgbClr val="00203C"/>
        </a:solidFill>
        <a:ln>
          <a:solidFill>
            <a:srgbClr val="00203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GB" sz="1100"/>
        </a:p>
      </xdr:txBody>
    </xdr:sp>
    <xdr:clientData/>
  </xdr:twoCellAnchor>
  <xdr:twoCellAnchor editAs="oneCell">
    <xdr:from>
      <xdr:col>0</xdr:col>
      <xdr:colOff>208906</xdr:colOff>
      <xdr:row>1</xdr:row>
      <xdr:rowOff>1971</xdr:rowOff>
    </xdr:from>
    <xdr:to>
      <xdr:col>4</xdr:col>
      <xdr:colOff>78104</xdr:colOff>
      <xdr:row>4</xdr:row>
      <xdr:rowOff>42760</xdr:rowOff>
    </xdr:to>
    <xdr:grpSp>
      <xdr:nvGrpSpPr>
        <xdr:cNvPr id="3" name="Grupo 2" descr="&quot;&quot;" title="Lista de comprobación de elementos de vacaciones">
          <a:extLst>
            <a:ext uri="{FF2B5EF4-FFF2-40B4-BE49-F238E27FC236}">
              <a16:creationId xmlns:a16="http://schemas.microsoft.com/office/drawing/2014/main" id="{D7FDA2F6-1598-4C52-814E-ABDF01C40A22}"/>
            </a:ext>
          </a:extLst>
        </xdr:cNvPr>
        <xdr:cNvGrpSpPr/>
      </xdr:nvGrpSpPr>
      <xdr:grpSpPr>
        <a:xfrm>
          <a:off x="208906" y="184851"/>
          <a:ext cx="3397258" cy="589429"/>
          <a:chOff x="2791304" y="276225"/>
          <a:chExt cx="4697162" cy="879193"/>
        </a:xfrm>
      </xdr:grpSpPr>
      <xdr:grpSp>
        <xdr:nvGrpSpPr>
          <xdr:cNvPr id="4" name="Lista de comprobación de elementos de vacaciones" descr="&quot;&quot;" title="Lista de comprobación de elementos de vacaciones">
            <a:extLst>
              <a:ext uri="{FF2B5EF4-FFF2-40B4-BE49-F238E27FC236}">
                <a16:creationId xmlns:a16="http://schemas.microsoft.com/office/drawing/2014/main" id="{5E107418-5115-418A-8601-636EDA948819}"/>
              </a:ext>
            </a:extLst>
          </xdr:cNvPr>
          <xdr:cNvGrpSpPr/>
        </xdr:nvGrpSpPr>
        <xdr:grpSpPr>
          <a:xfrm>
            <a:off x="2799789" y="276225"/>
            <a:ext cx="4688677" cy="879193"/>
            <a:chOff x="3686175" y="152400"/>
            <a:chExt cx="2978527" cy="879193"/>
          </a:xfrm>
        </xdr:grpSpPr>
        <xdr:sp macro="" textlink="">
          <xdr:nvSpPr>
            <xdr:cNvPr id="6" name="Cuadro de texto 321">
              <a:extLst>
                <a:ext uri="{FF2B5EF4-FFF2-40B4-BE49-F238E27FC236}">
                  <a16:creationId xmlns:a16="http://schemas.microsoft.com/office/drawing/2014/main" id="{B7B1971C-82B8-47EE-A4E2-56D80E6C083D}"/>
                </a:ext>
              </a:extLst>
            </xdr:cNvPr>
            <xdr:cNvSpPr txBox="1"/>
          </xdr:nvSpPr>
          <xdr:spPr>
            <a:xfrm>
              <a:off x="3686175" y="152400"/>
              <a:ext cx="2667000" cy="571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algn="l" rtl="0"/>
              <a:r>
                <a:rPr lang="es" sz="2000" b="1" spc="50" baseline="0">
                  <a:solidFill>
                    <a:schemeClr val="bg1"/>
                  </a:solidFill>
                  <a:latin typeface="+mj-lt"/>
                </a:rPr>
                <a:t>LECCION 5</a:t>
              </a:r>
            </a:p>
            <a:p>
              <a:pPr algn="l" rtl="0"/>
              <a:endParaRPr lang="en-US" sz="2000" b="1" spc="50" baseline="0">
                <a:solidFill>
                  <a:schemeClr val="bg1"/>
                </a:solidFill>
                <a:latin typeface="+mj-lt"/>
              </a:endParaRPr>
            </a:p>
          </xdr:txBody>
        </xdr:sp>
        <xdr:sp macro="" textlink="">
          <xdr:nvSpPr>
            <xdr:cNvPr id="7" name="Cuadro de texto 322">
              <a:extLst>
                <a:ext uri="{FF2B5EF4-FFF2-40B4-BE49-F238E27FC236}">
                  <a16:creationId xmlns:a16="http://schemas.microsoft.com/office/drawing/2014/main" id="{B57C2C48-229D-4310-9459-DBE697431E68}"/>
                </a:ext>
              </a:extLst>
            </xdr:cNvPr>
            <xdr:cNvSpPr txBox="1"/>
          </xdr:nvSpPr>
          <xdr:spPr>
            <a:xfrm>
              <a:off x="3695191" y="704689"/>
              <a:ext cx="2969511" cy="3269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 rtl="0"/>
              <a:r>
                <a:rPr lang="en-US" sz="1400" spc="200" baseline="0">
                  <a:solidFill>
                    <a:schemeClr val="bg1"/>
                  </a:solidFill>
                  <a:latin typeface="+mn-lt"/>
                  <a:cs typeface="Arial" pitchFamily="34" charset="0"/>
                </a:rPr>
                <a:t>FILTRAR DATOS</a:t>
              </a:r>
            </a:p>
          </xdr:txBody>
        </xdr:sp>
      </xdr:grpSp>
      <xdr:cxnSp macro="">
        <xdr:nvCxnSpPr>
          <xdr:cNvPr id="5" name="Conector recto 4">
            <a:extLst>
              <a:ext uri="{FF2B5EF4-FFF2-40B4-BE49-F238E27FC236}">
                <a16:creationId xmlns:a16="http://schemas.microsoft.com/office/drawing/2014/main" id="{F480AB9D-2036-4CA0-BF79-C3642816F18F}"/>
              </a:ext>
            </a:extLst>
          </xdr:cNvPr>
          <xdr:cNvCxnSpPr/>
        </xdr:nvCxnSpPr>
        <xdr:spPr>
          <a:xfrm>
            <a:off x="2791304" y="768343"/>
            <a:ext cx="4383015" cy="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6</xdr:col>
      <xdr:colOff>38100</xdr:colOff>
      <xdr:row>0</xdr:row>
      <xdr:rowOff>0</xdr:rowOff>
    </xdr:from>
    <xdr:to>
      <xdr:col>7</xdr:col>
      <xdr:colOff>1091565</xdr:colOff>
      <xdr:row>2</xdr:row>
      <xdr:rowOff>144780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AC39794B-8798-4B82-86C7-EF774AE08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9820" y="0"/>
          <a:ext cx="1845945" cy="510540"/>
        </a:xfrm>
        <a:prstGeom prst="rect">
          <a:avLst/>
        </a:prstGeom>
      </xdr:spPr>
    </xdr:pic>
    <xdr:clientData/>
  </xdr:twoCellAnchor>
  <xdr:twoCellAnchor editAs="oneCell">
    <xdr:from>
      <xdr:col>6</xdr:col>
      <xdr:colOff>243840</xdr:colOff>
      <xdr:row>3</xdr:row>
      <xdr:rowOff>38100</xdr:rowOff>
    </xdr:from>
    <xdr:to>
      <xdr:col>7</xdr:col>
      <xdr:colOff>862404</xdr:colOff>
      <xdr:row>6</xdr:row>
      <xdr:rowOff>66675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8C203209-6722-4C9D-9035-85DA5CCABB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5560" y="586740"/>
          <a:ext cx="1411044" cy="577215"/>
        </a:xfrm>
        <a:prstGeom prst="rect">
          <a:avLst/>
        </a:prstGeom>
      </xdr:spPr>
    </xdr:pic>
    <xdr:clientData/>
  </xdr:twoCellAnchor>
  <xdr:twoCellAnchor editAs="oneCell">
    <xdr:from>
      <xdr:col>5</xdr:col>
      <xdr:colOff>577215</xdr:colOff>
      <xdr:row>0</xdr:row>
      <xdr:rowOff>0</xdr:rowOff>
    </xdr:from>
    <xdr:to>
      <xdr:col>6</xdr:col>
      <xdr:colOff>59055</xdr:colOff>
      <xdr:row>4</xdr:row>
      <xdr:rowOff>152400</xdr:rowOff>
    </xdr:to>
    <xdr:pic>
      <xdr:nvPicPr>
        <xdr:cNvPr id="10" name="Gráfico 9" descr="Publicidad">
          <a:extLst>
            <a:ext uri="{FF2B5EF4-FFF2-40B4-BE49-F238E27FC236}">
              <a16:creationId xmlns:a16="http://schemas.microsoft.com/office/drawing/2014/main" id="{1D4F8B3B-F90B-4071-9560-91C8E018D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240655" y="0"/>
          <a:ext cx="960120" cy="883920"/>
        </a:xfrm>
        <a:prstGeom prst="rect">
          <a:avLst/>
        </a:prstGeom>
      </xdr:spPr>
    </xdr:pic>
    <xdr:clientData/>
  </xdr:twoCellAnchor>
  <xdr:twoCellAnchor editAs="oneCell">
    <xdr:from>
      <xdr:col>3</xdr:col>
      <xdr:colOff>649110</xdr:colOff>
      <xdr:row>0</xdr:row>
      <xdr:rowOff>0</xdr:rowOff>
    </xdr:from>
    <xdr:to>
      <xdr:col>4</xdr:col>
      <xdr:colOff>774840</xdr:colOff>
      <xdr:row>4</xdr:row>
      <xdr:rowOff>152400</xdr:rowOff>
    </xdr:to>
    <xdr:pic>
      <xdr:nvPicPr>
        <xdr:cNvPr id="11" name="Gráfico 10" descr="Inteligencia artificial">
          <a:extLst>
            <a:ext uri="{FF2B5EF4-FFF2-40B4-BE49-F238E27FC236}">
              <a16:creationId xmlns:a16="http://schemas.microsoft.com/office/drawing/2014/main" id="{0F58589D-57BA-4E7A-8FD0-678F13604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384690" y="0"/>
          <a:ext cx="918210" cy="883920"/>
        </a:xfrm>
        <a:prstGeom prst="rect">
          <a:avLst/>
        </a:prstGeom>
      </xdr:spPr>
    </xdr:pic>
    <xdr:clientData/>
  </xdr:twoCellAnchor>
  <xdr:twoCellAnchor editAs="oneCell">
    <xdr:from>
      <xdr:col>4</xdr:col>
      <xdr:colOff>736245</xdr:colOff>
      <xdr:row>0</xdr:row>
      <xdr:rowOff>0</xdr:rowOff>
    </xdr:from>
    <xdr:to>
      <xdr:col>5</xdr:col>
      <xdr:colOff>545745</xdr:colOff>
      <xdr:row>4</xdr:row>
      <xdr:rowOff>152400</xdr:rowOff>
    </xdr:to>
    <xdr:pic>
      <xdr:nvPicPr>
        <xdr:cNvPr id="12" name="Gráfico 11" descr="Pared de ladrillo de edificio">
          <a:extLst>
            <a:ext uri="{FF2B5EF4-FFF2-40B4-BE49-F238E27FC236}">
              <a16:creationId xmlns:a16="http://schemas.microsoft.com/office/drawing/2014/main" id="{95312529-3A0A-4025-A42E-73C685495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264305" y="0"/>
          <a:ext cx="944880" cy="883920"/>
        </a:xfrm>
        <a:prstGeom prst="rect">
          <a:avLst/>
        </a:prstGeom>
      </xdr:spPr>
    </xdr:pic>
    <xdr:clientData/>
  </xdr:twoCellAnchor>
  <xdr:twoCellAnchor editAs="absolute">
    <xdr:from>
      <xdr:col>0</xdr:col>
      <xdr:colOff>30480</xdr:colOff>
      <xdr:row>8</xdr:row>
      <xdr:rowOff>22861</xdr:rowOff>
    </xdr:from>
    <xdr:to>
      <xdr:col>1</xdr:col>
      <xdr:colOff>1013460</xdr:colOff>
      <xdr:row>16</xdr:row>
      <xdr:rowOff>99061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13" name="COLOR">
              <a:extLst>
                <a:ext uri="{FF2B5EF4-FFF2-40B4-BE49-F238E27FC236}">
                  <a16:creationId xmlns:a16="http://schemas.microsoft.com/office/drawing/2014/main" id="{70A12539-F4FD-4D29-8163-3C2E33E872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L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480" y="1569721"/>
              <a:ext cx="1828800" cy="16230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C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>
    <xdr:from>
      <xdr:col>3</xdr:col>
      <xdr:colOff>83820</xdr:colOff>
      <xdr:row>10</xdr:row>
      <xdr:rowOff>7620</xdr:rowOff>
    </xdr:from>
    <xdr:to>
      <xdr:col>4</xdr:col>
      <xdr:colOff>769620</xdr:colOff>
      <xdr:row>12</xdr:row>
      <xdr:rowOff>68580</xdr:rowOff>
    </xdr:to>
    <xdr:sp macro="" textlink="">
      <xdr:nvSpPr>
        <xdr:cNvPr id="14" name="Flecha: a la derecha 13">
          <a:extLst>
            <a:ext uri="{FF2B5EF4-FFF2-40B4-BE49-F238E27FC236}">
              <a16:creationId xmlns:a16="http://schemas.microsoft.com/office/drawing/2014/main" id="{DD61FE76-BF3B-4374-9355-2B58B6BD203B}"/>
            </a:ext>
          </a:extLst>
        </xdr:cNvPr>
        <xdr:cNvSpPr/>
      </xdr:nvSpPr>
      <xdr:spPr>
        <a:xfrm>
          <a:off x="2819400" y="1920240"/>
          <a:ext cx="1478280" cy="426720"/>
        </a:xfrm>
        <a:prstGeom prst="rightArrow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7</xdr:col>
      <xdr:colOff>1158240</xdr:colOff>
      <xdr:row>15</xdr:row>
      <xdr:rowOff>198120</xdr:rowOff>
    </xdr:from>
    <xdr:to>
      <xdr:col>9</xdr:col>
      <xdr:colOff>106680</xdr:colOff>
      <xdr:row>26</xdr:row>
      <xdr:rowOff>137160</xdr:rowOff>
    </xdr:to>
    <xdr:pic>
      <xdr:nvPicPr>
        <xdr:cNvPr id="17" name="Gráfico 16" descr="Sala de juntas con relleno sólido">
          <a:extLst>
            <a:ext uri="{FF2B5EF4-FFF2-40B4-BE49-F238E27FC236}">
              <a16:creationId xmlns:a16="http://schemas.microsoft.com/office/drawing/2014/main" id="{EEE695C0-B9EE-4613-9A5F-2FB4C9621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092440" y="3025140"/>
          <a:ext cx="2034540" cy="20345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190500</xdr:colOff>
      <xdr:row>6</xdr:row>
      <xdr:rowOff>36450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5C815C8E-D013-4FC2-8D66-BC5BB95685DD}"/>
            </a:ext>
          </a:extLst>
        </xdr:cNvPr>
        <xdr:cNvSpPr/>
      </xdr:nvSpPr>
      <xdr:spPr>
        <a:xfrm>
          <a:off x="0" y="0"/>
          <a:ext cx="8115300" cy="1133730"/>
        </a:xfrm>
        <a:prstGeom prst="rect">
          <a:avLst/>
        </a:prstGeom>
        <a:solidFill>
          <a:srgbClr val="00203C"/>
        </a:solidFill>
        <a:ln>
          <a:solidFill>
            <a:srgbClr val="00203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GB" sz="1100"/>
        </a:p>
      </xdr:txBody>
    </xdr:sp>
    <xdr:clientData/>
  </xdr:twoCellAnchor>
  <xdr:twoCellAnchor editAs="oneCell">
    <xdr:from>
      <xdr:col>0</xdr:col>
      <xdr:colOff>208906</xdr:colOff>
      <xdr:row>1</xdr:row>
      <xdr:rowOff>1971</xdr:rowOff>
    </xdr:from>
    <xdr:to>
      <xdr:col>4</xdr:col>
      <xdr:colOff>436244</xdr:colOff>
      <xdr:row>5</xdr:row>
      <xdr:rowOff>79042</xdr:rowOff>
    </xdr:to>
    <xdr:grpSp>
      <xdr:nvGrpSpPr>
        <xdr:cNvPr id="3" name="Grupo 2" descr="&quot;&quot;" title="Lista de comprobación de elementos de vacaciones">
          <a:extLst>
            <a:ext uri="{FF2B5EF4-FFF2-40B4-BE49-F238E27FC236}">
              <a16:creationId xmlns:a16="http://schemas.microsoft.com/office/drawing/2014/main" id="{297038DD-B872-44D1-8B90-DCE4ACF0AFA5}"/>
            </a:ext>
          </a:extLst>
        </xdr:cNvPr>
        <xdr:cNvGrpSpPr/>
      </xdr:nvGrpSpPr>
      <xdr:grpSpPr>
        <a:xfrm>
          <a:off x="208906" y="184851"/>
          <a:ext cx="3397258" cy="808591"/>
          <a:chOff x="2791304" y="276225"/>
          <a:chExt cx="4697162" cy="1206095"/>
        </a:xfrm>
      </xdr:grpSpPr>
      <xdr:grpSp>
        <xdr:nvGrpSpPr>
          <xdr:cNvPr id="4" name="Lista de comprobación de elementos de vacaciones" descr="&quot;&quot;" title="Lista de comprobación de elementos de vacaciones">
            <a:extLst>
              <a:ext uri="{FF2B5EF4-FFF2-40B4-BE49-F238E27FC236}">
                <a16:creationId xmlns:a16="http://schemas.microsoft.com/office/drawing/2014/main" id="{CBA18481-DC1B-47A3-816F-04FF9D97107A}"/>
              </a:ext>
            </a:extLst>
          </xdr:cNvPr>
          <xdr:cNvGrpSpPr/>
        </xdr:nvGrpSpPr>
        <xdr:grpSpPr>
          <a:xfrm>
            <a:off x="2799789" y="276225"/>
            <a:ext cx="4688677" cy="1206095"/>
            <a:chOff x="3686175" y="152400"/>
            <a:chExt cx="2978527" cy="1206095"/>
          </a:xfrm>
        </xdr:grpSpPr>
        <xdr:sp macro="" textlink="">
          <xdr:nvSpPr>
            <xdr:cNvPr id="6" name="Cuadro de texto 321">
              <a:extLst>
                <a:ext uri="{FF2B5EF4-FFF2-40B4-BE49-F238E27FC236}">
                  <a16:creationId xmlns:a16="http://schemas.microsoft.com/office/drawing/2014/main" id="{27ED6CD4-0383-43BD-AED5-751BFB027C78}"/>
                </a:ext>
              </a:extLst>
            </xdr:cNvPr>
            <xdr:cNvSpPr txBox="1"/>
          </xdr:nvSpPr>
          <xdr:spPr>
            <a:xfrm>
              <a:off x="3686175" y="152400"/>
              <a:ext cx="2667000" cy="571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algn="l" rtl="0"/>
              <a:r>
                <a:rPr lang="es" sz="2000" b="1" spc="50" baseline="0">
                  <a:solidFill>
                    <a:schemeClr val="bg1"/>
                  </a:solidFill>
                  <a:latin typeface="+mj-lt"/>
                </a:rPr>
                <a:t>LECCION 5</a:t>
              </a:r>
            </a:p>
            <a:p>
              <a:pPr algn="l" rtl="0"/>
              <a:endParaRPr lang="en-US" sz="2000" b="1" spc="50" baseline="0">
                <a:solidFill>
                  <a:schemeClr val="bg1"/>
                </a:solidFill>
                <a:latin typeface="+mj-lt"/>
              </a:endParaRPr>
            </a:p>
          </xdr:txBody>
        </xdr:sp>
        <xdr:sp macro="" textlink="">
          <xdr:nvSpPr>
            <xdr:cNvPr id="7" name="Cuadro de texto 322">
              <a:extLst>
                <a:ext uri="{FF2B5EF4-FFF2-40B4-BE49-F238E27FC236}">
                  <a16:creationId xmlns:a16="http://schemas.microsoft.com/office/drawing/2014/main" id="{39FA2EA0-370C-4FEB-8EA4-22D96027DC80}"/>
                </a:ext>
              </a:extLst>
            </xdr:cNvPr>
            <xdr:cNvSpPr txBox="1"/>
          </xdr:nvSpPr>
          <xdr:spPr>
            <a:xfrm>
              <a:off x="3695191" y="704689"/>
              <a:ext cx="2969511" cy="6538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 rtl="0"/>
              <a:r>
                <a:rPr lang="en-US" sz="1400" spc="200" baseline="0">
                  <a:solidFill>
                    <a:schemeClr val="bg1"/>
                  </a:solidFill>
                  <a:latin typeface="+mn-lt"/>
                  <a:cs typeface="Arial" pitchFamily="34" charset="0"/>
                </a:rPr>
                <a:t>UNIFICAR TABLAS CON POWER QUERY</a:t>
              </a:r>
            </a:p>
          </xdr:txBody>
        </xdr:sp>
      </xdr:grpSp>
      <xdr:cxnSp macro="">
        <xdr:nvCxnSpPr>
          <xdr:cNvPr id="5" name="Conector recto 4">
            <a:extLst>
              <a:ext uri="{FF2B5EF4-FFF2-40B4-BE49-F238E27FC236}">
                <a16:creationId xmlns:a16="http://schemas.microsoft.com/office/drawing/2014/main" id="{BB7940F0-37F7-4F7C-8804-A6E17F2A7F5F}"/>
              </a:ext>
            </a:extLst>
          </xdr:cNvPr>
          <xdr:cNvCxnSpPr/>
        </xdr:nvCxnSpPr>
        <xdr:spPr>
          <a:xfrm>
            <a:off x="2791304" y="768343"/>
            <a:ext cx="4383015" cy="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7</xdr:col>
      <xdr:colOff>769620</xdr:colOff>
      <xdr:row>0</xdr:row>
      <xdr:rowOff>0</xdr:rowOff>
    </xdr:from>
    <xdr:to>
      <xdr:col>10</xdr:col>
      <xdr:colOff>238125</xdr:colOff>
      <xdr:row>2</xdr:row>
      <xdr:rowOff>144780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49882C10-70BE-41A4-BA97-38A3B2240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6980" y="0"/>
          <a:ext cx="1845945" cy="510540"/>
        </a:xfrm>
        <a:prstGeom prst="rect">
          <a:avLst/>
        </a:prstGeom>
      </xdr:spPr>
    </xdr:pic>
    <xdr:clientData/>
  </xdr:twoCellAnchor>
  <xdr:twoCellAnchor editAs="oneCell">
    <xdr:from>
      <xdr:col>8</xdr:col>
      <xdr:colOff>297180</xdr:colOff>
      <xdr:row>3</xdr:row>
      <xdr:rowOff>15240</xdr:rowOff>
    </xdr:from>
    <xdr:to>
      <xdr:col>10</xdr:col>
      <xdr:colOff>123264</xdr:colOff>
      <xdr:row>6</xdr:row>
      <xdr:rowOff>43815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92D1D1D7-297D-4CFA-8994-A409FA93B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7020" y="563880"/>
          <a:ext cx="1411044" cy="577215"/>
        </a:xfrm>
        <a:prstGeom prst="rect">
          <a:avLst/>
        </a:prstGeom>
      </xdr:spPr>
    </xdr:pic>
    <xdr:clientData/>
  </xdr:twoCellAnchor>
  <xdr:twoCellAnchor editAs="oneCell">
    <xdr:from>
      <xdr:col>6</xdr:col>
      <xdr:colOff>318135</xdr:colOff>
      <xdr:row>0</xdr:row>
      <xdr:rowOff>0</xdr:rowOff>
    </xdr:from>
    <xdr:to>
      <xdr:col>7</xdr:col>
      <xdr:colOff>485775</xdr:colOff>
      <xdr:row>4</xdr:row>
      <xdr:rowOff>152400</xdr:rowOff>
    </xdr:to>
    <xdr:pic>
      <xdr:nvPicPr>
        <xdr:cNvPr id="10" name="Gráfico 9" descr="Publicidad">
          <a:extLst>
            <a:ext uri="{FF2B5EF4-FFF2-40B4-BE49-F238E27FC236}">
              <a16:creationId xmlns:a16="http://schemas.microsoft.com/office/drawing/2014/main" id="{30F1E38E-13C6-4636-8941-87FFD54A0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073015" y="0"/>
          <a:ext cx="960120" cy="883920"/>
        </a:xfrm>
        <a:prstGeom prst="rect">
          <a:avLst/>
        </a:prstGeom>
      </xdr:spPr>
    </xdr:pic>
    <xdr:clientData/>
  </xdr:twoCellAnchor>
  <xdr:twoCellAnchor editAs="oneCell">
    <xdr:from>
      <xdr:col>3</xdr:col>
      <xdr:colOff>649110</xdr:colOff>
      <xdr:row>0</xdr:row>
      <xdr:rowOff>0</xdr:rowOff>
    </xdr:from>
    <xdr:to>
      <xdr:col>4</xdr:col>
      <xdr:colOff>774840</xdr:colOff>
      <xdr:row>4</xdr:row>
      <xdr:rowOff>152400</xdr:rowOff>
    </xdr:to>
    <xdr:pic>
      <xdr:nvPicPr>
        <xdr:cNvPr id="11" name="Gráfico 10" descr="Inteligencia artificial">
          <a:extLst>
            <a:ext uri="{FF2B5EF4-FFF2-40B4-BE49-F238E27FC236}">
              <a16:creationId xmlns:a16="http://schemas.microsoft.com/office/drawing/2014/main" id="{BF4C490C-BDBB-40C2-8295-8D3004B10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384690" y="0"/>
          <a:ext cx="918210" cy="883920"/>
        </a:xfrm>
        <a:prstGeom prst="rect">
          <a:avLst/>
        </a:prstGeom>
      </xdr:spPr>
    </xdr:pic>
    <xdr:clientData/>
  </xdr:twoCellAnchor>
  <xdr:twoCellAnchor editAs="oneCell">
    <xdr:from>
      <xdr:col>5</xdr:col>
      <xdr:colOff>27585</xdr:colOff>
      <xdr:row>0</xdr:row>
      <xdr:rowOff>0</xdr:rowOff>
    </xdr:from>
    <xdr:to>
      <xdr:col>6</xdr:col>
      <xdr:colOff>179985</xdr:colOff>
      <xdr:row>4</xdr:row>
      <xdr:rowOff>152400</xdr:rowOff>
    </xdr:to>
    <xdr:pic>
      <xdr:nvPicPr>
        <xdr:cNvPr id="12" name="Gráfico 11" descr="Pared de ladrillo de edificio">
          <a:extLst>
            <a:ext uri="{FF2B5EF4-FFF2-40B4-BE49-F238E27FC236}">
              <a16:creationId xmlns:a16="http://schemas.microsoft.com/office/drawing/2014/main" id="{FB5A2B2C-87B9-40EA-A476-12BBC35A1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989985" y="0"/>
          <a:ext cx="944880" cy="883920"/>
        </a:xfrm>
        <a:prstGeom prst="rect">
          <a:avLst/>
        </a:prstGeom>
      </xdr:spPr>
    </xdr:pic>
    <xdr:clientData/>
  </xdr:twoCellAnchor>
  <xdr:twoCellAnchor editAs="oneCell">
    <xdr:from>
      <xdr:col>4</xdr:col>
      <xdr:colOff>662941</xdr:colOff>
      <xdr:row>16</xdr:row>
      <xdr:rowOff>76200</xdr:rowOff>
    </xdr:from>
    <xdr:to>
      <xdr:col>11</xdr:col>
      <xdr:colOff>464821</xdr:colOff>
      <xdr:row>24</xdr:row>
      <xdr:rowOff>30624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BA137788-5319-4DA7-A8D9-79BFF1A13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832861" y="3048000"/>
          <a:ext cx="5349240" cy="1417464"/>
        </a:xfrm>
        <a:prstGeom prst="rect">
          <a:avLst/>
        </a:prstGeom>
      </xdr:spPr>
    </xdr:pic>
    <xdr:clientData/>
  </xdr:twoCellAnchor>
  <xdr:twoCellAnchor>
    <xdr:from>
      <xdr:col>3</xdr:col>
      <xdr:colOff>701040</xdr:colOff>
      <xdr:row>21</xdr:row>
      <xdr:rowOff>144780</xdr:rowOff>
    </xdr:from>
    <xdr:to>
      <xdr:col>4</xdr:col>
      <xdr:colOff>678180</xdr:colOff>
      <xdr:row>25</xdr:row>
      <xdr:rowOff>160020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D58B5D6B-BFE7-4517-8156-BC2533275524}"/>
            </a:ext>
          </a:extLst>
        </xdr:cNvPr>
        <xdr:cNvCxnSpPr/>
      </xdr:nvCxnSpPr>
      <xdr:spPr>
        <a:xfrm flipV="1">
          <a:off x="3078480" y="4030980"/>
          <a:ext cx="769620" cy="74676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99060</xdr:colOff>
      <xdr:row>25</xdr:row>
      <xdr:rowOff>91440</xdr:rowOff>
    </xdr:from>
    <xdr:to>
      <xdr:col>9</xdr:col>
      <xdr:colOff>769620</xdr:colOff>
      <xdr:row>50</xdr:row>
      <xdr:rowOff>102591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87E1A0E1-BD7B-4FB6-BC52-777AE90C96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t="3704" r="80034" b="4952"/>
        <a:stretch/>
      </xdr:blipFill>
      <xdr:spPr>
        <a:xfrm>
          <a:off x="4853940" y="4709160"/>
          <a:ext cx="3048000" cy="4583151"/>
        </a:xfrm>
        <a:prstGeom prst="rect">
          <a:avLst/>
        </a:prstGeom>
      </xdr:spPr>
    </xdr:pic>
    <xdr:clientData/>
  </xdr:twoCellAnchor>
  <xdr:twoCellAnchor>
    <xdr:from>
      <xdr:col>3</xdr:col>
      <xdr:colOff>495300</xdr:colOff>
      <xdr:row>27</xdr:row>
      <xdr:rowOff>60960</xdr:rowOff>
    </xdr:from>
    <xdr:to>
      <xdr:col>6</xdr:col>
      <xdr:colOff>342900</xdr:colOff>
      <xdr:row>35</xdr:row>
      <xdr:rowOff>68580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AAB01B44-206E-4A82-8289-9E32BA2847E1}"/>
            </a:ext>
          </a:extLst>
        </xdr:cNvPr>
        <xdr:cNvCxnSpPr/>
      </xdr:nvCxnSpPr>
      <xdr:spPr>
        <a:xfrm>
          <a:off x="2872740" y="5044440"/>
          <a:ext cx="2225040" cy="1470660"/>
        </a:xfrm>
        <a:prstGeom prst="straightConnector1">
          <a:avLst/>
        </a:prstGeom>
        <a:ln w="571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769620</xdr:colOff>
      <xdr:row>28</xdr:row>
      <xdr:rowOff>160020</xdr:rowOff>
    </xdr:from>
    <xdr:to>
      <xdr:col>8</xdr:col>
      <xdr:colOff>91440</xdr:colOff>
      <xdr:row>49</xdr:row>
      <xdr:rowOff>60960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60AC47C3-3160-4349-BE78-557598F7C52D}"/>
            </a:ext>
          </a:extLst>
        </xdr:cNvPr>
        <xdr:cNvCxnSpPr/>
      </xdr:nvCxnSpPr>
      <xdr:spPr>
        <a:xfrm>
          <a:off x="2354580" y="5326380"/>
          <a:ext cx="4076700" cy="3741420"/>
        </a:xfrm>
        <a:prstGeom prst="straightConnector1">
          <a:avLst/>
        </a:prstGeom>
        <a:ln w="5715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487681</xdr:colOff>
      <xdr:row>55</xdr:row>
      <xdr:rowOff>129541</xdr:rowOff>
    </xdr:from>
    <xdr:to>
      <xdr:col>14</xdr:col>
      <xdr:colOff>541021</xdr:colOff>
      <xdr:row>71</xdr:row>
      <xdr:rowOff>66995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BF656C70-C546-4634-B12C-618161FFC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80161" y="10233661"/>
          <a:ext cx="10355580" cy="2863534"/>
        </a:xfrm>
        <a:prstGeom prst="rect">
          <a:avLst/>
        </a:prstGeom>
      </xdr:spPr>
    </xdr:pic>
    <xdr:clientData/>
  </xdr:twoCellAnchor>
  <xdr:twoCellAnchor editAs="oneCell">
    <xdr:from>
      <xdr:col>1</xdr:col>
      <xdr:colOff>160020</xdr:colOff>
      <xdr:row>78</xdr:row>
      <xdr:rowOff>121920</xdr:rowOff>
    </xdr:from>
    <xdr:to>
      <xdr:col>9</xdr:col>
      <xdr:colOff>524942</xdr:colOff>
      <xdr:row>91</xdr:row>
      <xdr:rowOff>163528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8ABF953C-F727-47EA-928F-D262D8695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52500" y="14432280"/>
          <a:ext cx="6704762" cy="24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45720</xdr:rowOff>
    </xdr:from>
    <xdr:to>
      <xdr:col>6</xdr:col>
      <xdr:colOff>752475</xdr:colOff>
      <xdr:row>103</xdr:row>
      <xdr:rowOff>49530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69347BC5-C14E-4FF3-9490-65CDDD3D36D2}"/>
            </a:ext>
          </a:extLst>
        </xdr:cNvPr>
        <xdr:cNvPicPr/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92480" y="17465040"/>
          <a:ext cx="4714875" cy="1466850"/>
        </a:xfrm>
        <a:prstGeom prst="rect">
          <a:avLst/>
        </a:prstGeom>
      </xdr:spPr>
    </xdr:pic>
    <xdr:clientData/>
  </xdr:twoCellAnchor>
  <xdr:twoCellAnchor>
    <xdr:from>
      <xdr:col>7</xdr:col>
      <xdr:colOff>617220</xdr:colOff>
      <xdr:row>96</xdr:row>
      <xdr:rowOff>15240</xdr:rowOff>
    </xdr:from>
    <xdr:to>
      <xdr:col>11</xdr:col>
      <xdr:colOff>358140</xdr:colOff>
      <xdr:row>103</xdr:row>
      <xdr:rowOff>0</xdr:rowOff>
    </xdr:to>
    <xdr:sp macro="" textlink="">
      <xdr:nvSpPr>
        <xdr:cNvPr id="24" name="Bocadillo: rectángulo con esquinas redondeadas 23">
          <a:extLst>
            <a:ext uri="{FF2B5EF4-FFF2-40B4-BE49-F238E27FC236}">
              <a16:creationId xmlns:a16="http://schemas.microsoft.com/office/drawing/2014/main" id="{B55D58CC-CE4C-4FE6-B42F-44C924A31AB4}"/>
            </a:ext>
          </a:extLst>
        </xdr:cNvPr>
        <xdr:cNvSpPr/>
      </xdr:nvSpPr>
      <xdr:spPr>
        <a:xfrm>
          <a:off x="6164580" y="17617440"/>
          <a:ext cx="2910840" cy="1264920"/>
        </a:xfrm>
        <a:prstGeom prst="wedgeRoundRectCallout">
          <a:avLst>
            <a:gd name="adj1" fmla="val -114812"/>
            <a:gd name="adj2" fmla="val -12199"/>
            <a:gd name="adj3" fmla="val 16667"/>
          </a:avLst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400" b="1"/>
            <a:t>PUEDES FILTRAR SOLO LOS NOMBRES DE TABLAS QUE NECESITAS</a:t>
          </a:r>
        </a:p>
      </xdr:txBody>
    </xdr:sp>
    <xdr:clientData/>
  </xdr:twoCellAnchor>
  <xdr:twoCellAnchor editAs="oneCell">
    <xdr:from>
      <xdr:col>0</xdr:col>
      <xdr:colOff>739140</xdr:colOff>
      <xdr:row>107</xdr:row>
      <xdr:rowOff>129540</xdr:rowOff>
    </xdr:from>
    <xdr:to>
      <xdr:col>8</xdr:col>
      <xdr:colOff>130810</xdr:colOff>
      <xdr:row>127</xdr:row>
      <xdr:rowOff>111760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314980C3-11D3-417A-BABC-08CDF3F3CCDA}"/>
            </a:ext>
          </a:extLst>
        </xdr:cNvPr>
        <xdr:cNvPicPr/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39140" y="19743420"/>
          <a:ext cx="5731510" cy="3639820"/>
        </a:xfrm>
        <a:prstGeom prst="rect">
          <a:avLst/>
        </a:prstGeom>
      </xdr:spPr>
    </xdr:pic>
    <xdr:clientData/>
  </xdr:twoCellAnchor>
  <xdr:twoCellAnchor>
    <xdr:from>
      <xdr:col>9</xdr:col>
      <xdr:colOff>335280</xdr:colOff>
      <xdr:row>117</xdr:row>
      <xdr:rowOff>15240</xdr:rowOff>
    </xdr:from>
    <xdr:to>
      <xdr:col>13</xdr:col>
      <xdr:colOff>76200</xdr:colOff>
      <xdr:row>124</xdr:row>
      <xdr:rowOff>0</xdr:rowOff>
    </xdr:to>
    <xdr:sp macro="" textlink="">
      <xdr:nvSpPr>
        <xdr:cNvPr id="26" name="Bocadillo: rectángulo con esquinas redondeadas 25">
          <a:extLst>
            <a:ext uri="{FF2B5EF4-FFF2-40B4-BE49-F238E27FC236}">
              <a16:creationId xmlns:a16="http://schemas.microsoft.com/office/drawing/2014/main" id="{5C26746B-BD9D-4824-8612-A51E8277CABA}"/>
            </a:ext>
          </a:extLst>
        </xdr:cNvPr>
        <xdr:cNvSpPr/>
      </xdr:nvSpPr>
      <xdr:spPr>
        <a:xfrm>
          <a:off x="7467600" y="21457920"/>
          <a:ext cx="2910840" cy="1264920"/>
        </a:xfrm>
        <a:prstGeom prst="wedgeRoundRectCallout">
          <a:avLst>
            <a:gd name="adj1" fmla="val -114812"/>
            <a:gd name="adj2" fmla="val -12199"/>
            <a:gd name="adj3" fmla="val 16667"/>
          </a:avLst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400" b="1"/>
            <a:t>DE PREFERENCIA</a:t>
          </a:r>
          <a:r>
            <a:rPr lang="es-EC" sz="1400" b="1" baseline="0"/>
            <a:t> DEBES QUITAS EL FLAG DE USAR EL NOMBRE DE LA COLUMNA ORIGINAL</a:t>
          </a:r>
          <a:endParaRPr lang="es-EC" sz="1400" b="1"/>
        </a:p>
      </xdr:txBody>
    </xdr:sp>
    <xdr:clientData/>
  </xdr:twoCellAnchor>
  <xdr:twoCellAnchor editAs="oneCell">
    <xdr:from>
      <xdr:col>1</xdr:col>
      <xdr:colOff>0</xdr:colOff>
      <xdr:row>133</xdr:row>
      <xdr:rowOff>0</xdr:rowOff>
    </xdr:from>
    <xdr:to>
      <xdr:col>8</xdr:col>
      <xdr:colOff>184150</xdr:colOff>
      <xdr:row>149</xdr:row>
      <xdr:rowOff>76200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7E183226-1001-44CC-B3F3-AE67B07A16E2}"/>
            </a:ext>
          </a:extLst>
        </xdr:cNvPr>
        <xdr:cNvPicPr/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92480" y="24368760"/>
          <a:ext cx="5731510" cy="3002280"/>
        </a:xfrm>
        <a:prstGeom prst="rect">
          <a:avLst/>
        </a:prstGeom>
      </xdr:spPr>
    </xdr:pic>
    <xdr:clientData/>
  </xdr:twoCellAnchor>
  <xdr:twoCellAnchor editAs="oneCell">
    <xdr:from>
      <xdr:col>1</xdr:col>
      <xdr:colOff>670560</xdr:colOff>
      <xdr:row>152</xdr:row>
      <xdr:rowOff>99060</xdr:rowOff>
    </xdr:from>
    <xdr:to>
      <xdr:col>4</xdr:col>
      <xdr:colOff>312420</xdr:colOff>
      <xdr:row>169</xdr:row>
      <xdr:rowOff>0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0988E1E2-4BED-4613-B855-B9B65263BD75}"/>
            </a:ext>
          </a:extLst>
        </xdr:cNvPr>
        <xdr:cNvPicPr/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463040" y="27942540"/>
          <a:ext cx="2019300" cy="3009900"/>
        </a:xfrm>
        <a:prstGeom prst="rect">
          <a:avLst/>
        </a:prstGeom>
      </xdr:spPr>
    </xdr:pic>
    <xdr:clientData/>
  </xdr:twoCellAnchor>
  <xdr:twoCellAnchor editAs="oneCell">
    <xdr:from>
      <xdr:col>6</xdr:col>
      <xdr:colOff>426720</xdr:colOff>
      <xdr:row>154</xdr:row>
      <xdr:rowOff>53340</xdr:rowOff>
    </xdr:from>
    <xdr:to>
      <xdr:col>11</xdr:col>
      <xdr:colOff>152400</xdr:colOff>
      <xdr:row>168</xdr:row>
      <xdr:rowOff>110490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45963843-D79B-48C3-B269-6709058AF467}"/>
            </a:ext>
          </a:extLst>
        </xdr:cNvPr>
        <xdr:cNvPicPr/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181600" y="28262580"/>
          <a:ext cx="3688080" cy="2617470"/>
        </a:xfrm>
        <a:prstGeom prst="rect">
          <a:avLst/>
        </a:prstGeom>
      </xdr:spPr>
    </xdr:pic>
    <xdr:clientData/>
  </xdr:twoCellAnchor>
  <xdr:twoCellAnchor>
    <xdr:from>
      <xdr:col>4</xdr:col>
      <xdr:colOff>472440</xdr:colOff>
      <xdr:row>158</xdr:row>
      <xdr:rowOff>45720</xdr:rowOff>
    </xdr:from>
    <xdr:to>
      <xdr:col>6</xdr:col>
      <xdr:colOff>152400</xdr:colOff>
      <xdr:row>161</xdr:row>
      <xdr:rowOff>7620</xdr:rowOff>
    </xdr:to>
    <xdr:sp macro="" textlink="">
      <xdr:nvSpPr>
        <xdr:cNvPr id="30" name="Flecha: a la derecha 29">
          <a:extLst>
            <a:ext uri="{FF2B5EF4-FFF2-40B4-BE49-F238E27FC236}">
              <a16:creationId xmlns:a16="http://schemas.microsoft.com/office/drawing/2014/main" id="{9D626657-1795-488D-A1A4-B544C3F98CA0}"/>
            </a:ext>
          </a:extLst>
        </xdr:cNvPr>
        <xdr:cNvSpPr/>
      </xdr:nvSpPr>
      <xdr:spPr>
        <a:xfrm>
          <a:off x="3642360" y="28986480"/>
          <a:ext cx="1264920" cy="510540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1</xdr:col>
      <xdr:colOff>0</xdr:colOff>
      <xdr:row>172</xdr:row>
      <xdr:rowOff>91440</xdr:rowOff>
    </xdr:from>
    <xdr:to>
      <xdr:col>6</xdr:col>
      <xdr:colOff>200025</xdr:colOff>
      <xdr:row>191</xdr:row>
      <xdr:rowOff>45720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5215BFD5-8FDB-4716-B3D5-420C250590F7}"/>
            </a:ext>
          </a:extLst>
        </xdr:cNvPr>
        <xdr:cNvPicPr/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92480" y="31592520"/>
          <a:ext cx="4162425" cy="3429000"/>
        </a:xfrm>
        <a:prstGeom prst="rect">
          <a:avLst/>
        </a:prstGeom>
      </xdr:spPr>
    </xdr:pic>
    <xdr:clientData/>
  </xdr:twoCellAnchor>
  <xdr:twoCellAnchor>
    <xdr:from>
      <xdr:col>7</xdr:col>
      <xdr:colOff>655320</xdr:colOff>
      <xdr:row>176</xdr:row>
      <xdr:rowOff>144780</xdr:rowOff>
    </xdr:from>
    <xdr:to>
      <xdr:col>10</xdr:col>
      <xdr:colOff>266700</xdr:colOff>
      <xdr:row>183</xdr:row>
      <xdr:rowOff>91440</xdr:rowOff>
    </xdr:to>
    <xdr:sp macro="" textlink="">
      <xdr:nvSpPr>
        <xdr:cNvPr id="32" name="Bocadillo: ovalado 31">
          <a:extLst>
            <a:ext uri="{FF2B5EF4-FFF2-40B4-BE49-F238E27FC236}">
              <a16:creationId xmlns:a16="http://schemas.microsoft.com/office/drawing/2014/main" id="{2EE73238-5668-4584-BF08-D84C964FFD37}"/>
            </a:ext>
          </a:extLst>
        </xdr:cNvPr>
        <xdr:cNvSpPr/>
      </xdr:nvSpPr>
      <xdr:spPr>
        <a:xfrm>
          <a:off x="6202680" y="32377380"/>
          <a:ext cx="1988820" cy="1226820"/>
        </a:xfrm>
        <a:prstGeom prst="wedgeEllipseCallout">
          <a:avLst>
            <a:gd name="adj1" fmla="val -202825"/>
            <a:gd name="adj2" fmla="val -5116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ESTA OPCION CARGA TUS DATOS UNIFICADOS EN UNA TABLA</a:t>
          </a:r>
        </a:p>
      </xdr:txBody>
    </xdr:sp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OLOR" xr10:uid="{83360B7D-5A81-434C-9F37-9C8628401FC6}" sourceName="COLOR">
  <extLst>
    <x:ext xmlns:x15="http://schemas.microsoft.com/office/spreadsheetml/2010/11/main" uri="{2F2917AC-EB37-4324-AD4E-5DD8C200BD13}">
      <x15:tableSlicerCache tableId="6" column="2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LOR" xr10:uid="{D71F20A2-8025-47F2-A658-508D6C642BD7}" cache="SegmentaciónDeDatos_COLOR" caption="COLOR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76F39F-F6A6-46E7-9787-AB47BA1E66BC}" name="VENTAS" displayName="VENTAS" ref="B41:E53" totalsRowShown="0">
  <autoFilter ref="B41:E53" xr:uid="{171FB422-3BB2-42BC-8CDE-11AAAC7C1A52}"/>
  <tableColumns count="4">
    <tableColumn id="1" xr3:uid="{5D0AE670-8EB7-4DC2-989A-A0EF8C41438E}" name="Product ID"/>
    <tableColumn id="2" xr3:uid="{11CB1E40-C67A-4EFE-8210-9A469E7BB6C3}" name="Mar"/>
    <tableColumn id="3" xr3:uid="{271F7D94-FA43-49E3-A1F2-6EEFEF895858}" name="Feb"/>
    <tableColumn id="4" xr3:uid="{5977CEF4-C9FD-4A88-8A32-DB1D0488C83E}" name="Ene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C735BB-6509-4E64-874F-CF48864154B4}" name="VENTAS01" displayName="VENTAS01" ref="B11:E23" totalsRowShown="0">
  <autoFilter ref="B11:E23" xr:uid="{59D314EA-8806-445A-96C3-1D8082928032}"/>
  <tableColumns count="4">
    <tableColumn id="1" xr3:uid="{899ED142-DBB2-48A7-803A-58AA967A5670}" name="MES"/>
    <tableColumn id="2" xr3:uid="{B2BFB526-B990-4AE6-A2EC-8D83EE267174}" name="Product ID"/>
    <tableColumn id="3" xr3:uid="{3402435A-22F7-4230-ABF3-D447713EB5BE}" name="VENTA"/>
    <tableColumn id="4" xr3:uid="{35C1CF1D-0477-4E32-BB3C-820D7F40609E}" name="COST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B134A4-A033-4A1F-A66B-8AD253C678B0}" name="V_ENE" displayName="V_ENE" ref="B29:E35" totalsRowShown="0">
  <autoFilter ref="B29:E35" xr:uid="{E2963F00-60D0-41D6-A77E-B6F720060CA5}"/>
  <tableColumns count="4">
    <tableColumn id="1" xr3:uid="{B2DDEEB2-F0B7-488A-864B-1EB5ABAB3336}" name="MES"/>
    <tableColumn id="2" xr3:uid="{D1ABCD3F-5559-4F45-B4E1-CDA546A00200}" name="Product ID"/>
    <tableColumn id="3" xr3:uid="{F668F0F5-FDA9-4030-9DC3-06BC792B3EC0}" name="VENTA"/>
    <tableColumn id="4" xr3:uid="{9FE82419-5D7F-4089-9914-CD8E37E0C32D}" name="COST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C3D2D37-B136-4E65-8E08-AA2E4C91635E}" name="V_FEB" displayName="V_FEB" ref="B38:E44" totalsRowShown="0">
  <autoFilter ref="B38:E44" xr:uid="{A65ECE36-02A5-47A2-91B7-3E533BE4FF9F}"/>
  <tableColumns count="4">
    <tableColumn id="1" xr3:uid="{99331B2B-1EA5-444A-844B-33EF5738332B}" name="MES"/>
    <tableColumn id="2" xr3:uid="{71ADE415-8886-4A92-B442-1EA47DB1159B}" name="Product ID"/>
    <tableColumn id="3" xr3:uid="{15486491-DD4F-4E06-8DB9-BC2B06BD877A}" name="VENTA"/>
    <tableColumn id="4" xr3:uid="{E7CD78E3-D66E-43F6-8DDC-0CB7C94CFB53}" name="COSTO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F79E216-2C39-4A91-B15A-7A26D92BFD71}" name="V_MARZO" displayName="V_MARZO" ref="B47:E53" totalsRowShown="0">
  <autoFilter ref="B47:E53" xr:uid="{858FE582-F43A-43C0-9620-1617F99DDF36}"/>
  <tableColumns count="4">
    <tableColumn id="1" xr3:uid="{9504AF86-993B-42D8-9523-D02A3F293302}" name="MES"/>
    <tableColumn id="2" xr3:uid="{C8FBD051-EB36-4B0D-BFFE-7D0741ACC100}" name="Product ID"/>
    <tableColumn id="3" xr3:uid="{EC8F40BC-AAA5-45E1-BC50-8A3F4BC8E1D8}" name="VENTA"/>
    <tableColumn id="4" xr3:uid="{44EF4935-2EA6-49C7-A0FA-A4E94E73A854}" name="COSTO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37F8C6-9033-4712-AE48-2467BC3CD9B0}" name="FILTRAR" displayName="FILTRAR" ref="B18:F46" totalsRowShown="0">
  <autoFilter ref="B18:F46" xr:uid="{59D314EA-8806-445A-96C3-1D8082928032}"/>
  <tableColumns count="5">
    <tableColumn id="1" xr3:uid="{BA9A8FD6-C04D-4316-8F5B-850D742F00E2}" name="MES"/>
    <tableColumn id="2" xr3:uid="{96A81C31-B0BA-4E65-9F2A-422FC67D11A4}" name="COLOR"/>
    <tableColumn id="3" xr3:uid="{258883B5-2CDF-4DBD-80E8-FE5C53BED376}" name="Product ID"/>
    <tableColumn id="4" xr3:uid="{039D9134-26D4-4667-8881-771A56E611A2}" name="VENTA"/>
    <tableColumn id="5" xr3:uid="{BA0F674B-5EF3-4F0C-9EAD-485A75BB7B5D}" name="COSTO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microsoft.com/office/2007/relationships/slicer" Target="../slicers/slicer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80208-9CD6-4518-9438-DB944E2BFCCE}">
  <sheetPr>
    <tabColor theme="4" tint="-0.499984740745262"/>
  </sheetPr>
  <dimension ref="B5:J64"/>
  <sheetViews>
    <sheetView showGridLines="0" tabSelected="1" workbookViewId="0">
      <selection activeCell="A5" sqref="A5"/>
    </sheetView>
  </sheetViews>
  <sheetFormatPr baseColWidth="10" defaultRowHeight="14.4" x14ac:dyDescent="0.3"/>
  <cols>
    <col min="1" max="1" width="4.88671875" customWidth="1"/>
    <col min="2" max="2" width="11.88671875" bestFit="1" customWidth="1"/>
    <col min="4" max="4" width="19.109375" customWidth="1"/>
    <col min="5" max="5" width="23.21875" customWidth="1"/>
    <col min="6" max="6" width="11.5546875" customWidth="1"/>
    <col min="8" max="8" width="11.88671875" bestFit="1" customWidth="1"/>
    <col min="10" max="10" width="13" customWidth="1"/>
    <col min="11" max="11" width="13.109375" customWidth="1"/>
    <col min="12" max="13" width="11.88671875" bestFit="1" customWidth="1"/>
  </cols>
  <sheetData>
    <row r="5" spans="2:10" x14ac:dyDescent="0.3">
      <c r="J5" t="s">
        <v>78</v>
      </c>
    </row>
    <row r="9" spans="2:10" ht="21" x14ac:dyDescent="0.4">
      <c r="B9" s="4" t="s">
        <v>6</v>
      </c>
    </row>
    <row r="11" spans="2:10" x14ac:dyDescent="0.3">
      <c r="C11" s="3" t="s">
        <v>7</v>
      </c>
    </row>
    <row r="12" spans="2:10" x14ac:dyDescent="0.3">
      <c r="C12" s="3" t="s">
        <v>8</v>
      </c>
    </row>
    <row r="13" spans="2:10" x14ac:dyDescent="0.3">
      <c r="C13" s="3" t="s">
        <v>9</v>
      </c>
    </row>
    <row r="14" spans="2:10" x14ac:dyDescent="0.3">
      <c r="C14" s="3" t="s">
        <v>10</v>
      </c>
    </row>
    <row r="15" spans="2:10" x14ac:dyDescent="0.3">
      <c r="C15" s="3" t="s">
        <v>11</v>
      </c>
    </row>
    <row r="16" spans="2:10" x14ac:dyDescent="0.3">
      <c r="C16" s="3" t="s">
        <v>12</v>
      </c>
    </row>
    <row r="17" spans="2:5" x14ac:dyDescent="0.3">
      <c r="C17" s="3" t="s">
        <v>13</v>
      </c>
    </row>
    <row r="22" spans="2:5" ht="21" x14ac:dyDescent="0.4">
      <c r="B22" s="4" t="s">
        <v>27</v>
      </c>
    </row>
    <row r="23" spans="2:5" x14ac:dyDescent="0.3">
      <c r="B23" s="9" t="s">
        <v>14</v>
      </c>
      <c r="C23" s="9" t="s">
        <v>15</v>
      </c>
      <c r="D23" s="9" t="s">
        <v>16</v>
      </c>
      <c r="E23" s="9" t="s">
        <v>28</v>
      </c>
    </row>
    <row r="24" spans="2:5" x14ac:dyDescent="0.3">
      <c r="B24" s="7" t="s">
        <v>17</v>
      </c>
      <c r="C24" s="8">
        <v>3301</v>
      </c>
      <c r="D24" s="8">
        <v>3478</v>
      </c>
      <c r="E24" s="8">
        <v>3453</v>
      </c>
    </row>
    <row r="25" spans="2:5" x14ac:dyDescent="0.3">
      <c r="B25" s="7" t="s">
        <v>18</v>
      </c>
      <c r="C25" s="8">
        <v>3224</v>
      </c>
      <c r="D25" s="8">
        <v>3246</v>
      </c>
      <c r="E25" s="8">
        <v>3000</v>
      </c>
    </row>
    <row r="26" spans="2:5" x14ac:dyDescent="0.3">
      <c r="B26" s="7" t="s">
        <v>19</v>
      </c>
      <c r="C26" s="8">
        <v>3299</v>
      </c>
      <c r="D26" s="8">
        <v>3221</v>
      </c>
      <c r="E26" s="8">
        <v>3039</v>
      </c>
    </row>
    <row r="27" spans="2:5" x14ac:dyDescent="0.3">
      <c r="B27" s="7" t="s">
        <v>20</v>
      </c>
      <c r="C27" s="8">
        <v>3263</v>
      </c>
      <c r="D27" s="8">
        <v>3255</v>
      </c>
      <c r="E27" s="8">
        <v>3282</v>
      </c>
    </row>
    <row r="28" spans="2:5" x14ac:dyDescent="0.3">
      <c r="B28" s="7" t="s">
        <v>21</v>
      </c>
      <c r="C28" s="8">
        <v>3023</v>
      </c>
      <c r="D28" s="8">
        <v>3217</v>
      </c>
      <c r="E28" s="8">
        <v>3218</v>
      </c>
    </row>
    <row r="29" spans="2:5" x14ac:dyDescent="0.3">
      <c r="B29" s="7" t="s">
        <v>22</v>
      </c>
      <c r="C29" s="8">
        <v>3011</v>
      </c>
      <c r="D29" s="8">
        <v>3024</v>
      </c>
      <c r="E29" s="8">
        <v>3177</v>
      </c>
    </row>
    <row r="30" spans="2:5" x14ac:dyDescent="0.3">
      <c r="B30" s="7" t="s">
        <v>23</v>
      </c>
      <c r="C30" s="8">
        <v>3209</v>
      </c>
      <c r="D30" s="8">
        <v>3482</v>
      </c>
      <c r="E30" s="8">
        <v>3348</v>
      </c>
    </row>
    <row r="31" spans="2:5" x14ac:dyDescent="0.3">
      <c r="B31" s="7" t="s">
        <v>24</v>
      </c>
      <c r="C31" s="8">
        <v>3447</v>
      </c>
      <c r="D31" s="8">
        <v>3252</v>
      </c>
      <c r="E31" s="8">
        <v>3327</v>
      </c>
    </row>
    <row r="32" spans="2:5" x14ac:dyDescent="0.3">
      <c r="B32" s="7" t="s">
        <v>25</v>
      </c>
      <c r="C32" s="8">
        <v>3074</v>
      </c>
      <c r="D32" s="8">
        <v>3026</v>
      </c>
      <c r="E32" s="8">
        <v>3426</v>
      </c>
    </row>
    <row r="33" spans="2:10" x14ac:dyDescent="0.3">
      <c r="B33" s="7" t="s">
        <v>26</v>
      </c>
      <c r="C33" s="8">
        <v>3489</v>
      </c>
      <c r="D33" s="8">
        <v>3087</v>
      </c>
      <c r="E33" s="8">
        <v>3205</v>
      </c>
    </row>
    <row r="34" spans="2:10" x14ac:dyDescent="0.3">
      <c r="B34" s="6" t="s">
        <v>29</v>
      </c>
      <c r="C34" s="10">
        <v>5645</v>
      </c>
      <c r="D34" s="10">
        <v>5667</v>
      </c>
      <c r="E34" s="10">
        <v>0</v>
      </c>
    </row>
    <row r="39" spans="2:10" ht="21" x14ac:dyDescent="0.4">
      <c r="B39" s="4" t="s">
        <v>30</v>
      </c>
    </row>
    <row r="40" spans="2:10" x14ac:dyDescent="0.3">
      <c r="H40" t="s">
        <v>39</v>
      </c>
    </row>
    <row r="41" spans="2:10" x14ac:dyDescent="0.3">
      <c r="B41" t="s">
        <v>14</v>
      </c>
      <c r="C41" t="s">
        <v>15</v>
      </c>
      <c r="D41" t="s">
        <v>16</v>
      </c>
      <c r="E41" t="s">
        <v>28</v>
      </c>
      <c r="H41">
        <f>SUM(VENTAS[Mar])+SUM(febrero)</f>
        <v>73762</v>
      </c>
      <c r="I41">
        <f>SUM(VENTAS[])+SUM(VENTAS[Feb])</f>
        <v>156033</v>
      </c>
      <c r="J41">
        <f>I41-H41</f>
        <v>82271</v>
      </c>
    </row>
    <row r="42" spans="2:10" x14ac:dyDescent="0.3">
      <c r="B42" t="s">
        <v>17</v>
      </c>
      <c r="C42">
        <v>3301</v>
      </c>
      <c r="D42">
        <v>3478</v>
      </c>
      <c r="E42">
        <v>3453</v>
      </c>
    </row>
    <row r="43" spans="2:10" x14ac:dyDescent="0.3">
      <c r="B43" t="s">
        <v>18</v>
      </c>
      <c r="C43">
        <v>3224</v>
      </c>
      <c r="D43">
        <v>3246</v>
      </c>
      <c r="E43">
        <v>3000</v>
      </c>
    </row>
    <row r="44" spans="2:10" x14ac:dyDescent="0.3">
      <c r="B44" t="s">
        <v>19</v>
      </c>
      <c r="C44">
        <v>3299</v>
      </c>
      <c r="D44">
        <v>3221</v>
      </c>
      <c r="E44">
        <v>3039</v>
      </c>
    </row>
    <row r="45" spans="2:10" x14ac:dyDescent="0.3">
      <c r="B45" t="s">
        <v>20</v>
      </c>
      <c r="C45">
        <v>3263</v>
      </c>
      <c r="D45">
        <v>3255</v>
      </c>
      <c r="E45">
        <v>3282</v>
      </c>
    </row>
    <row r="46" spans="2:10" x14ac:dyDescent="0.3">
      <c r="B46" t="s">
        <v>21</v>
      </c>
      <c r="C46">
        <v>3023</v>
      </c>
      <c r="D46">
        <v>3217</v>
      </c>
      <c r="E46">
        <v>3218</v>
      </c>
    </row>
    <row r="47" spans="2:10" x14ac:dyDescent="0.3">
      <c r="B47" t="s">
        <v>22</v>
      </c>
      <c r="C47">
        <v>3011</v>
      </c>
      <c r="D47">
        <v>3024</v>
      </c>
      <c r="E47">
        <v>3177</v>
      </c>
    </row>
    <row r="48" spans="2:10" x14ac:dyDescent="0.3">
      <c r="B48" t="s">
        <v>23</v>
      </c>
      <c r="C48">
        <v>3209</v>
      </c>
      <c r="D48">
        <v>3482</v>
      </c>
      <c r="E48">
        <v>3348</v>
      </c>
    </row>
    <row r="49" spans="2:5" x14ac:dyDescent="0.3">
      <c r="B49" t="s">
        <v>24</v>
      </c>
      <c r="C49">
        <v>3447</v>
      </c>
      <c r="D49">
        <v>3252</v>
      </c>
      <c r="E49">
        <v>3327</v>
      </c>
    </row>
    <row r="50" spans="2:5" x14ac:dyDescent="0.3">
      <c r="B50" t="s">
        <v>25</v>
      </c>
      <c r="C50">
        <v>3074</v>
      </c>
      <c r="D50">
        <v>3026</v>
      </c>
      <c r="E50">
        <v>3426</v>
      </c>
    </row>
    <row r="51" spans="2:5" x14ac:dyDescent="0.3">
      <c r="B51" t="s">
        <v>26</v>
      </c>
      <c r="C51">
        <v>3489</v>
      </c>
      <c r="D51">
        <v>3087</v>
      </c>
      <c r="E51">
        <v>3205</v>
      </c>
    </row>
    <row r="52" spans="2:5" x14ac:dyDescent="0.3">
      <c r="B52" t="s">
        <v>29</v>
      </c>
      <c r="C52">
        <v>5645</v>
      </c>
      <c r="D52">
        <v>5667</v>
      </c>
      <c r="E52">
        <v>0</v>
      </c>
    </row>
    <row r="53" spans="2:5" x14ac:dyDescent="0.3">
      <c r="B53" t="s">
        <v>32</v>
      </c>
      <c r="C53">
        <v>3489</v>
      </c>
      <c r="D53">
        <v>3087</v>
      </c>
    </row>
    <row r="58" spans="2:5" ht="21" x14ac:dyDescent="0.4">
      <c r="B58" s="4" t="s">
        <v>31</v>
      </c>
    </row>
    <row r="60" spans="2:5" x14ac:dyDescent="0.3">
      <c r="B60" s="1" t="s">
        <v>33</v>
      </c>
      <c r="C60" s="1" t="s">
        <v>34</v>
      </c>
      <c r="D60" s="1"/>
      <c r="E60" s="1" t="s">
        <v>35</v>
      </c>
    </row>
    <row r="61" spans="2:5" ht="28.8" x14ac:dyDescent="0.3">
      <c r="E61" s="12" t="s">
        <v>36</v>
      </c>
    </row>
    <row r="62" spans="2:5" ht="43.2" x14ac:dyDescent="0.3">
      <c r="E62" s="12" t="s">
        <v>37</v>
      </c>
    </row>
    <row r="63" spans="2:5" ht="28.8" x14ac:dyDescent="0.3">
      <c r="E63" s="12" t="s">
        <v>38</v>
      </c>
    </row>
    <row r="64" spans="2:5" ht="43.2" x14ac:dyDescent="0.3">
      <c r="E64" s="17" t="s">
        <v>58</v>
      </c>
    </row>
  </sheetData>
  <phoneticPr fontId="5" type="noConversion"/>
  <pageMargins left="0.7" right="0.7" top="0.75" bottom="0.75" header="0.3" footer="0.3"/>
  <pageSetup orientation="portrait" horizontalDpi="1200" verticalDpi="12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B2E87-9AA1-4B2A-8E5A-DDF3639D35E8}">
  <dimension ref="B9:M53"/>
  <sheetViews>
    <sheetView showGridLines="0" workbookViewId="0">
      <selection activeCell="F20" sqref="F20"/>
    </sheetView>
  </sheetViews>
  <sheetFormatPr baseColWidth="10" defaultRowHeight="14.4" x14ac:dyDescent="0.3"/>
  <cols>
    <col min="1" max="1" width="12.33203125" bestFit="1" customWidth="1"/>
    <col min="2" max="2" width="15.77734375" bestFit="1" customWidth="1"/>
    <col min="3" max="3" width="11.77734375" customWidth="1"/>
    <col min="5" max="5" width="16.5546875" bestFit="1" customWidth="1"/>
    <col min="6" max="6" width="21.5546875" bestFit="1" customWidth="1"/>
    <col min="8" max="8" width="20.33203125" customWidth="1"/>
    <col min="9" max="9" width="24.6640625" customWidth="1"/>
  </cols>
  <sheetData>
    <row r="9" spans="2:13" ht="21" x14ac:dyDescent="0.4">
      <c r="B9" s="4" t="s">
        <v>42</v>
      </c>
      <c r="I9" s="4" t="s">
        <v>47</v>
      </c>
    </row>
    <row r="10" spans="2:13" x14ac:dyDescent="0.3">
      <c r="I10" s="19" t="s">
        <v>48</v>
      </c>
      <c r="J10" s="19"/>
      <c r="K10" s="19"/>
      <c r="L10" s="19"/>
      <c r="M10" s="19"/>
    </row>
    <row r="11" spans="2:13" x14ac:dyDescent="0.3">
      <c r="B11" t="s">
        <v>3</v>
      </c>
      <c r="C11" t="s">
        <v>14</v>
      </c>
      <c r="D11" t="s">
        <v>40</v>
      </c>
      <c r="E11" t="s">
        <v>41</v>
      </c>
      <c r="I11" s="19"/>
      <c r="J11" s="19"/>
      <c r="K11" s="19"/>
      <c r="L11" s="19"/>
      <c r="M11" s="19"/>
    </row>
    <row r="12" spans="2:13" x14ac:dyDescent="0.3">
      <c r="B12">
        <v>1</v>
      </c>
      <c r="C12" t="s">
        <v>17</v>
      </c>
      <c r="D12">
        <v>324</v>
      </c>
      <c r="E12">
        <v>34543</v>
      </c>
      <c r="I12" s="19"/>
      <c r="J12" s="19"/>
      <c r="K12" s="19"/>
      <c r="L12" s="19"/>
      <c r="M12" s="19"/>
    </row>
    <row r="13" spans="2:13" x14ac:dyDescent="0.3">
      <c r="B13">
        <v>1</v>
      </c>
      <c r="C13" t="s">
        <v>18</v>
      </c>
      <c r="D13">
        <v>3543564</v>
      </c>
      <c r="E13">
        <v>3454</v>
      </c>
      <c r="I13" s="20" t="s">
        <v>49</v>
      </c>
      <c r="J13" s="20"/>
      <c r="K13" s="20"/>
      <c r="L13" s="20"/>
      <c r="M13" s="20"/>
    </row>
    <row r="14" spans="2:13" x14ac:dyDescent="0.3">
      <c r="B14">
        <v>1</v>
      </c>
      <c r="C14" t="s">
        <v>19</v>
      </c>
      <c r="D14">
        <v>576</v>
      </c>
      <c r="E14">
        <v>677887</v>
      </c>
      <c r="I14" s="19" t="s">
        <v>50</v>
      </c>
      <c r="J14" s="19"/>
      <c r="K14" s="19"/>
      <c r="L14" s="19"/>
      <c r="M14" s="19"/>
    </row>
    <row r="15" spans="2:13" x14ac:dyDescent="0.3">
      <c r="B15">
        <v>1</v>
      </c>
      <c r="C15" t="s">
        <v>20</v>
      </c>
      <c r="D15">
        <v>45667</v>
      </c>
      <c r="E15">
        <v>43324</v>
      </c>
      <c r="I15" s="19"/>
      <c r="J15" s="19"/>
      <c r="K15" s="19"/>
      <c r="L15" s="19"/>
      <c r="M15" s="19"/>
    </row>
    <row r="16" spans="2:13" x14ac:dyDescent="0.3">
      <c r="B16">
        <v>1</v>
      </c>
      <c r="C16" t="s">
        <v>21</v>
      </c>
      <c r="D16">
        <v>32213</v>
      </c>
      <c r="E16">
        <v>3445</v>
      </c>
      <c r="G16">
        <v>22</v>
      </c>
    </row>
    <row r="17" spans="2:9" x14ac:dyDescent="0.3">
      <c r="B17">
        <v>1</v>
      </c>
      <c r="C17" t="s">
        <v>22</v>
      </c>
      <c r="D17">
        <v>34354</v>
      </c>
      <c r="E17">
        <v>67786</v>
      </c>
      <c r="G17">
        <f>15+(8*3)</f>
        <v>39</v>
      </c>
    </row>
    <row r="18" spans="2:9" x14ac:dyDescent="0.3">
      <c r="B18">
        <v>1</v>
      </c>
      <c r="C18" t="s">
        <v>23</v>
      </c>
      <c r="D18">
        <v>657567</v>
      </c>
      <c r="E18">
        <v>34432</v>
      </c>
      <c r="G18">
        <f>18/6</f>
        <v>3</v>
      </c>
    </row>
    <row r="19" spans="2:9" x14ac:dyDescent="0.3">
      <c r="B19">
        <v>1</v>
      </c>
      <c r="C19" t="s">
        <v>24</v>
      </c>
      <c r="D19">
        <v>34324</v>
      </c>
      <c r="E19">
        <v>56657</v>
      </c>
      <c r="G19">
        <f>G18+G17</f>
        <v>42</v>
      </c>
    </row>
    <row r="20" spans="2:9" x14ac:dyDescent="0.3">
      <c r="B20">
        <v>1</v>
      </c>
      <c r="C20" t="s">
        <v>25</v>
      </c>
      <c r="D20">
        <v>564567</v>
      </c>
      <c r="E20">
        <v>43324</v>
      </c>
      <c r="G20">
        <f>G19-G16</f>
        <v>20</v>
      </c>
    </row>
    <row r="21" spans="2:9" x14ac:dyDescent="0.3">
      <c r="B21">
        <v>1</v>
      </c>
      <c r="C21" t="s">
        <v>26</v>
      </c>
      <c r="D21">
        <v>67678</v>
      </c>
      <c r="E21">
        <v>567678</v>
      </c>
    </row>
    <row r="22" spans="2:9" x14ac:dyDescent="0.3">
      <c r="B22">
        <v>1</v>
      </c>
      <c r="C22" t="s">
        <v>29</v>
      </c>
      <c r="D22">
        <v>56654</v>
      </c>
      <c r="E22">
        <v>3423</v>
      </c>
    </row>
    <row r="23" spans="2:9" x14ac:dyDescent="0.3">
      <c r="B23">
        <v>1</v>
      </c>
      <c r="C23" t="s">
        <v>32</v>
      </c>
      <c r="D23">
        <v>543545</v>
      </c>
      <c r="E23">
        <v>567768</v>
      </c>
    </row>
    <row r="27" spans="2:9" ht="21" x14ac:dyDescent="0.4">
      <c r="B27" s="4" t="s">
        <v>43</v>
      </c>
    </row>
    <row r="29" spans="2:9" x14ac:dyDescent="0.3">
      <c r="B29" t="s">
        <v>3</v>
      </c>
      <c r="C29" t="s">
        <v>14</v>
      </c>
      <c r="D29" t="s">
        <v>40</v>
      </c>
      <c r="E29" t="s">
        <v>41</v>
      </c>
      <c r="G29" s="1" t="s">
        <v>45</v>
      </c>
      <c r="I29" t="s">
        <v>0</v>
      </c>
    </row>
    <row r="30" spans="2:9" x14ac:dyDescent="0.3">
      <c r="B30">
        <v>1</v>
      </c>
      <c r="C30" t="s">
        <v>17</v>
      </c>
      <c r="D30">
        <v>324</v>
      </c>
      <c r="E30">
        <v>34543</v>
      </c>
      <c r="G30" s="11" t="s">
        <v>44</v>
      </c>
      <c r="H30" s="5" cm="1">
        <f t="array" ref="H30">SUM(V_ENE[VENTA]+V_FEB[VENTA]+V_MARZO[VENTA])</f>
        <v>3726482</v>
      </c>
      <c r="I30" t="str">
        <f ca="1">_xlfn.FORMULATEXT(H30)</f>
        <v>=SUMA(V_ENE[VENTA]+V_FEB[VENTA]+V_MARZO[VENTA])</v>
      </c>
    </row>
    <row r="31" spans="2:9" x14ac:dyDescent="0.3">
      <c r="B31">
        <v>1</v>
      </c>
      <c r="C31" t="s">
        <v>18</v>
      </c>
      <c r="D31">
        <v>3543564</v>
      </c>
      <c r="E31">
        <v>3454</v>
      </c>
      <c r="G31" s="11" t="s">
        <v>41</v>
      </c>
      <c r="H31" s="5" cm="1">
        <f t="array" ref="H31">SUM(V_ENE[COSTO]+V_FEB[COSTO]+V_MARZO[COSTO])</f>
        <v>1297641</v>
      </c>
      <c r="I31" t="str">
        <f t="shared" ref="I31:I32" ca="1" si="0">_xlfn.FORMULATEXT(H31)</f>
        <v>=SUMA(V_ENE[COSTO]+V_FEB[COSTO]+V_MARZO[COSTO])</v>
      </c>
    </row>
    <row r="32" spans="2:9" ht="15" thickBot="1" x14ac:dyDescent="0.35">
      <c r="B32">
        <v>1</v>
      </c>
      <c r="C32" t="s">
        <v>19</v>
      </c>
      <c r="D32">
        <v>576</v>
      </c>
      <c r="E32">
        <v>677887</v>
      </c>
      <c r="G32" s="11" t="s">
        <v>46</v>
      </c>
      <c r="H32" s="13">
        <f>H30-H31</f>
        <v>2428841</v>
      </c>
      <c r="I32" t="str">
        <f t="shared" ca="1" si="0"/>
        <v>=H30-H31</v>
      </c>
    </row>
    <row r="33" spans="2:7" ht="15" thickTop="1" x14ac:dyDescent="0.3">
      <c r="B33">
        <v>1</v>
      </c>
      <c r="C33" t="s">
        <v>20</v>
      </c>
      <c r="D33">
        <v>45667</v>
      </c>
      <c r="E33">
        <v>43324</v>
      </c>
    </row>
    <row r="34" spans="2:7" x14ac:dyDescent="0.3">
      <c r="B34">
        <v>1</v>
      </c>
      <c r="C34" t="s">
        <v>21</v>
      </c>
      <c r="D34">
        <v>32213</v>
      </c>
      <c r="E34">
        <v>3445</v>
      </c>
    </row>
    <row r="35" spans="2:7" x14ac:dyDescent="0.3">
      <c r="B35">
        <v>1</v>
      </c>
      <c r="C35" t="s">
        <v>22</v>
      </c>
      <c r="D35">
        <v>34354</v>
      </c>
      <c r="E35">
        <v>67786</v>
      </c>
      <c r="G35" s="1"/>
    </row>
    <row r="36" spans="2:7" x14ac:dyDescent="0.3">
      <c r="G36" s="11"/>
    </row>
    <row r="37" spans="2:7" x14ac:dyDescent="0.3">
      <c r="G37" s="11"/>
    </row>
    <row r="38" spans="2:7" x14ac:dyDescent="0.3">
      <c r="B38" t="s">
        <v>3</v>
      </c>
      <c r="C38" t="s">
        <v>14</v>
      </c>
      <c r="D38" t="s">
        <v>40</v>
      </c>
      <c r="E38" t="s">
        <v>41</v>
      </c>
      <c r="G38" s="11"/>
    </row>
    <row r="39" spans="2:7" x14ac:dyDescent="0.3">
      <c r="B39">
        <v>2</v>
      </c>
      <c r="C39" t="s">
        <v>17</v>
      </c>
      <c r="D39">
        <v>3301</v>
      </c>
      <c r="E39">
        <v>34543</v>
      </c>
    </row>
    <row r="40" spans="2:7" x14ac:dyDescent="0.3">
      <c r="B40">
        <v>2</v>
      </c>
      <c r="C40" t="s">
        <v>18</v>
      </c>
      <c r="D40">
        <v>3224</v>
      </c>
      <c r="E40">
        <v>34543</v>
      </c>
    </row>
    <row r="41" spans="2:7" x14ac:dyDescent="0.3">
      <c r="B41">
        <v>2</v>
      </c>
      <c r="C41" t="s">
        <v>19</v>
      </c>
      <c r="D41">
        <v>3299</v>
      </c>
      <c r="E41">
        <v>34543</v>
      </c>
    </row>
    <row r="42" spans="2:7" x14ac:dyDescent="0.3">
      <c r="B42">
        <v>2</v>
      </c>
      <c r="C42" t="s">
        <v>20</v>
      </c>
      <c r="D42">
        <v>3263</v>
      </c>
      <c r="E42">
        <v>34543</v>
      </c>
    </row>
    <row r="43" spans="2:7" x14ac:dyDescent="0.3">
      <c r="B43">
        <v>2</v>
      </c>
      <c r="C43" t="s">
        <v>21</v>
      </c>
      <c r="D43">
        <v>3023</v>
      </c>
      <c r="E43">
        <v>34543</v>
      </c>
    </row>
    <row r="44" spans="2:7" x14ac:dyDescent="0.3">
      <c r="B44">
        <v>2</v>
      </c>
      <c r="C44" t="s">
        <v>22</v>
      </c>
      <c r="D44">
        <v>3011</v>
      </c>
      <c r="E44">
        <v>34543</v>
      </c>
    </row>
    <row r="47" spans="2:7" x14ac:dyDescent="0.3">
      <c r="B47" t="s">
        <v>3</v>
      </c>
      <c r="C47" t="s">
        <v>14</v>
      </c>
      <c r="D47" t="s">
        <v>40</v>
      </c>
      <c r="E47" t="s">
        <v>41</v>
      </c>
    </row>
    <row r="48" spans="2:7" x14ac:dyDescent="0.3">
      <c r="B48">
        <v>3</v>
      </c>
      <c r="C48" t="s">
        <v>17</v>
      </c>
      <c r="D48">
        <v>3224</v>
      </c>
      <c r="E48">
        <v>43324</v>
      </c>
    </row>
    <row r="49" spans="2:5" x14ac:dyDescent="0.3">
      <c r="B49">
        <v>3</v>
      </c>
      <c r="C49" t="s">
        <v>18</v>
      </c>
      <c r="D49">
        <v>3299</v>
      </c>
      <c r="E49">
        <v>43324</v>
      </c>
    </row>
    <row r="50" spans="2:5" x14ac:dyDescent="0.3">
      <c r="B50">
        <v>3</v>
      </c>
      <c r="C50" t="s">
        <v>19</v>
      </c>
      <c r="D50">
        <v>3224</v>
      </c>
      <c r="E50">
        <v>43324</v>
      </c>
    </row>
    <row r="51" spans="2:5" x14ac:dyDescent="0.3">
      <c r="B51">
        <v>3</v>
      </c>
      <c r="C51" t="s">
        <v>20</v>
      </c>
      <c r="D51">
        <v>3299</v>
      </c>
      <c r="E51">
        <v>43324</v>
      </c>
    </row>
    <row r="52" spans="2:5" x14ac:dyDescent="0.3">
      <c r="B52">
        <v>3</v>
      </c>
      <c r="C52" t="s">
        <v>21</v>
      </c>
      <c r="D52">
        <v>3263</v>
      </c>
      <c r="E52">
        <v>43324</v>
      </c>
    </row>
    <row r="53" spans="2:5" x14ac:dyDescent="0.3">
      <c r="B53">
        <v>3</v>
      </c>
      <c r="C53" t="s">
        <v>22</v>
      </c>
      <c r="D53">
        <v>34354</v>
      </c>
      <c r="E53">
        <v>43324</v>
      </c>
    </row>
  </sheetData>
  <mergeCells count="3">
    <mergeCell ref="I10:M12"/>
    <mergeCell ref="I13:M13"/>
    <mergeCell ref="I14:M15"/>
  </mergeCells>
  <phoneticPr fontId="5" type="noConversion"/>
  <pageMargins left="0.7" right="0.7" top="0.75" bottom="0.75" header="0.3" footer="0.3"/>
  <pageSetup orientation="portrait" horizontalDpi="1200" verticalDpi="1200" r:id="rId1"/>
  <drawing r:id="rId2"/>
  <tableParts count="4"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8A9D-CCD6-49FC-8D36-4B9B61228A76}">
  <dimension ref="A8:M46"/>
  <sheetViews>
    <sheetView showGridLines="0" workbookViewId="0">
      <selection activeCell="G15" sqref="G15"/>
    </sheetView>
  </sheetViews>
  <sheetFormatPr baseColWidth="10" defaultRowHeight="14.4" x14ac:dyDescent="0.3"/>
  <cols>
    <col min="1" max="1" width="12.33203125" bestFit="1" customWidth="1"/>
    <col min="2" max="2" width="15.77734375" bestFit="1" customWidth="1"/>
    <col min="3" max="3" width="11.77734375" customWidth="1"/>
    <col min="5" max="5" width="16.5546875" bestFit="1" customWidth="1"/>
    <col min="6" max="6" width="21.5546875" bestFit="1" customWidth="1"/>
    <col min="8" max="8" width="20.33203125" customWidth="1"/>
    <col min="9" max="9" width="24.6640625" customWidth="1"/>
  </cols>
  <sheetData>
    <row r="8" spans="1:9" ht="21" x14ac:dyDescent="0.4">
      <c r="A8" s="4" t="s">
        <v>52</v>
      </c>
      <c r="H8" s="1" t="s">
        <v>55</v>
      </c>
    </row>
    <row r="9" spans="1:9" x14ac:dyDescent="0.3">
      <c r="H9" t="s">
        <v>53</v>
      </c>
      <c r="I9">
        <f>SUBTOTAL(3,FILTRAR[COLOR])</f>
        <v>28</v>
      </c>
    </row>
    <row r="10" spans="1:9" x14ac:dyDescent="0.3">
      <c r="H10" t="s">
        <v>54</v>
      </c>
      <c r="I10" s="14">
        <f>SUBTOTAL(9,FILTRAR[VENTA])</f>
        <v>7692069</v>
      </c>
    </row>
    <row r="11" spans="1:9" x14ac:dyDescent="0.3">
      <c r="H11" t="s">
        <v>56</v>
      </c>
      <c r="I11" s="15">
        <f>SUM(FILTRAR[VENTA])</f>
        <v>7692069</v>
      </c>
    </row>
    <row r="12" spans="1:9" x14ac:dyDescent="0.3">
      <c r="H12" s="1" t="s">
        <v>57</v>
      </c>
      <c r="I12" s="16">
        <f>I10/I11</f>
        <v>1</v>
      </c>
    </row>
    <row r="16" spans="1:9" ht="21" x14ac:dyDescent="0.4">
      <c r="I16" s="4"/>
    </row>
    <row r="17" spans="2:13" x14ac:dyDescent="0.3">
      <c r="I17" s="19"/>
      <c r="J17" s="19"/>
      <c r="K17" s="19"/>
      <c r="L17" s="19"/>
      <c r="M17" s="19"/>
    </row>
    <row r="18" spans="2:13" x14ac:dyDescent="0.3">
      <c r="B18" t="s">
        <v>3</v>
      </c>
      <c r="C18" t="s">
        <v>1</v>
      </c>
      <c r="D18" t="s">
        <v>14</v>
      </c>
      <c r="E18" t="s">
        <v>40</v>
      </c>
      <c r="F18" t="s">
        <v>41</v>
      </c>
      <c r="I18" s="19"/>
      <c r="J18" s="19"/>
      <c r="K18" s="19"/>
      <c r="L18" s="19"/>
      <c r="M18" s="19"/>
    </row>
    <row r="19" spans="2:13" x14ac:dyDescent="0.3">
      <c r="B19">
        <v>1</v>
      </c>
      <c r="C19" t="s">
        <v>2</v>
      </c>
      <c r="D19" t="s">
        <v>17</v>
      </c>
      <c r="E19">
        <v>324</v>
      </c>
      <c r="F19">
        <v>34543</v>
      </c>
      <c r="I19" s="19"/>
      <c r="J19" s="19"/>
      <c r="K19" s="19"/>
      <c r="L19" s="19"/>
      <c r="M19" s="19"/>
    </row>
    <row r="20" spans="2:13" x14ac:dyDescent="0.3">
      <c r="B20">
        <v>1</v>
      </c>
      <c r="C20" t="s">
        <v>2</v>
      </c>
      <c r="D20" t="s">
        <v>18</v>
      </c>
      <c r="E20">
        <v>3543564</v>
      </c>
      <c r="F20">
        <v>3454</v>
      </c>
      <c r="I20" s="20"/>
      <c r="J20" s="20"/>
      <c r="K20" s="20"/>
      <c r="L20" s="20"/>
      <c r="M20" s="20"/>
    </row>
    <row r="21" spans="2:13" x14ac:dyDescent="0.3">
      <c r="B21">
        <v>1</v>
      </c>
      <c r="C21" t="s">
        <v>2</v>
      </c>
      <c r="D21" t="s">
        <v>19</v>
      </c>
      <c r="E21">
        <v>576</v>
      </c>
      <c r="F21">
        <v>677887</v>
      </c>
      <c r="I21" s="19"/>
      <c r="J21" s="19"/>
      <c r="K21" s="19"/>
      <c r="L21" s="19"/>
      <c r="M21" s="19"/>
    </row>
    <row r="22" spans="2:13" x14ac:dyDescent="0.3">
      <c r="B22">
        <v>1</v>
      </c>
      <c r="C22" t="s">
        <v>2</v>
      </c>
      <c r="D22" t="s">
        <v>20</v>
      </c>
      <c r="E22">
        <v>45667</v>
      </c>
      <c r="F22">
        <v>43324</v>
      </c>
      <c r="I22" s="19"/>
      <c r="J22" s="19"/>
      <c r="K22" s="19"/>
      <c r="L22" s="19"/>
      <c r="M22" s="19"/>
    </row>
    <row r="23" spans="2:13" x14ac:dyDescent="0.3">
      <c r="B23">
        <v>1</v>
      </c>
      <c r="C23" t="s">
        <v>51</v>
      </c>
      <c r="D23" t="s">
        <v>21</v>
      </c>
      <c r="E23">
        <v>32213</v>
      </c>
      <c r="F23">
        <v>3445</v>
      </c>
    </row>
    <row r="24" spans="2:13" x14ac:dyDescent="0.3">
      <c r="B24">
        <v>1</v>
      </c>
      <c r="C24" t="s">
        <v>51</v>
      </c>
      <c r="D24" t="s">
        <v>22</v>
      </c>
      <c r="E24">
        <v>34354</v>
      </c>
      <c r="F24">
        <v>67786</v>
      </c>
    </row>
    <row r="25" spans="2:13" x14ac:dyDescent="0.3">
      <c r="B25">
        <v>1</v>
      </c>
      <c r="C25" t="s">
        <v>5</v>
      </c>
      <c r="D25" t="s">
        <v>23</v>
      </c>
      <c r="E25">
        <v>657567</v>
      </c>
      <c r="F25">
        <v>34432</v>
      </c>
    </row>
    <row r="26" spans="2:13" x14ac:dyDescent="0.3">
      <c r="B26">
        <v>1</v>
      </c>
      <c r="C26" t="s">
        <v>5</v>
      </c>
      <c r="D26" t="s">
        <v>24</v>
      </c>
      <c r="E26">
        <v>34324</v>
      </c>
      <c r="F26">
        <v>56657</v>
      </c>
    </row>
    <row r="27" spans="2:13" x14ac:dyDescent="0.3">
      <c r="B27">
        <v>1</v>
      </c>
      <c r="C27" t="s">
        <v>5</v>
      </c>
      <c r="D27" t="s">
        <v>25</v>
      </c>
      <c r="E27">
        <v>564567</v>
      </c>
      <c r="F27">
        <v>43324</v>
      </c>
    </row>
    <row r="28" spans="2:13" x14ac:dyDescent="0.3">
      <c r="B28">
        <v>1</v>
      </c>
      <c r="C28" t="s">
        <v>4</v>
      </c>
      <c r="D28" t="s">
        <v>26</v>
      </c>
      <c r="E28">
        <v>67678</v>
      </c>
      <c r="F28">
        <v>567678</v>
      </c>
    </row>
    <row r="29" spans="2:13" x14ac:dyDescent="0.3">
      <c r="B29">
        <v>1</v>
      </c>
      <c r="C29" t="s">
        <v>4</v>
      </c>
      <c r="D29" t="s">
        <v>29</v>
      </c>
      <c r="E29">
        <v>56654</v>
      </c>
      <c r="F29">
        <v>3423</v>
      </c>
    </row>
    <row r="30" spans="2:13" x14ac:dyDescent="0.3">
      <c r="B30">
        <v>1</v>
      </c>
      <c r="C30" t="s">
        <v>4</v>
      </c>
      <c r="D30" t="s">
        <v>32</v>
      </c>
      <c r="E30">
        <v>543545</v>
      </c>
      <c r="F30">
        <v>567768</v>
      </c>
    </row>
    <row r="31" spans="2:13" x14ac:dyDescent="0.3">
      <c r="B31">
        <v>2</v>
      </c>
      <c r="C31" t="s">
        <v>2</v>
      </c>
      <c r="D31" t="s">
        <v>18</v>
      </c>
      <c r="E31">
        <v>3301</v>
      </c>
      <c r="F31">
        <v>34543</v>
      </c>
    </row>
    <row r="32" spans="2:13" x14ac:dyDescent="0.3">
      <c r="B32">
        <v>2</v>
      </c>
      <c r="C32" t="s">
        <v>2</v>
      </c>
      <c r="D32" t="s">
        <v>19</v>
      </c>
      <c r="E32">
        <v>3224</v>
      </c>
      <c r="F32">
        <v>34543</v>
      </c>
    </row>
    <row r="33" spans="2:6" x14ac:dyDescent="0.3">
      <c r="B33">
        <v>2</v>
      </c>
      <c r="C33" t="s">
        <v>51</v>
      </c>
      <c r="D33" t="s">
        <v>20</v>
      </c>
      <c r="E33">
        <v>3299</v>
      </c>
      <c r="F33">
        <v>34543</v>
      </c>
    </row>
    <row r="34" spans="2:6" x14ac:dyDescent="0.3">
      <c r="B34">
        <v>2</v>
      </c>
      <c r="C34" t="s">
        <v>51</v>
      </c>
      <c r="D34" t="s">
        <v>21</v>
      </c>
      <c r="E34">
        <v>3263</v>
      </c>
      <c r="F34">
        <v>34543</v>
      </c>
    </row>
    <row r="35" spans="2:6" x14ac:dyDescent="0.3">
      <c r="B35">
        <v>2</v>
      </c>
      <c r="C35" t="s">
        <v>5</v>
      </c>
      <c r="D35" t="s">
        <v>22</v>
      </c>
      <c r="E35">
        <v>3023</v>
      </c>
      <c r="F35">
        <v>34543</v>
      </c>
    </row>
    <row r="36" spans="2:6" x14ac:dyDescent="0.3">
      <c r="B36">
        <v>2</v>
      </c>
      <c r="C36" t="s">
        <v>5</v>
      </c>
      <c r="D36" t="s">
        <v>23</v>
      </c>
      <c r="E36">
        <v>3011</v>
      </c>
      <c r="F36">
        <v>34543</v>
      </c>
    </row>
    <row r="37" spans="2:6" x14ac:dyDescent="0.3">
      <c r="B37">
        <v>2</v>
      </c>
      <c r="C37" t="s">
        <v>5</v>
      </c>
      <c r="D37" t="s">
        <v>24</v>
      </c>
      <c r="E37">
        <v>34324</v>
      </c>
      <c r="F37">
        <v>56657</v>
      </c>
    </row>
    <row r="38" spans="2:6" x14ac:dyDescent="0.3">
      <c r="B38">
        <v>2</v>
      </c>
      <c r="C38" t="s">
        <v>4</v>
      </c>
      <c r="D38" t="s">
        <v>25</v>
      </c>
      <c r="E38">
        <v>564567</v>
      </c>
      <c r="F38">
        <v>43324</v>
      </c>
    </row>
    <row r="39" spans="2:6" x14ac:dyDescent="0.3">
      <c r="B39">
        <v>3</v>
      </c>
      <c r="C39" t="s">
        <v>5</v>
      </c>
      <c r="D39" t="s">
        <v>26</v>
      </c>
      <c r="E39">
        <v>67678</v>
      </c>
      <c r="F39">
        <v>567678</v>
      </c>
    </row>
    <row r="40" spans="2:6" x14ac:dyDescent="0.3">
      <c r="B40">
        <v>3</v>
      </c>
      <c r="C40" t="s">
        <v>4</v>
      </c>
      <c r="D40" t="s">
        <v>22</v>
      </c>
      <c r="E40">
        <v>56654</v>
      </c>
      <c r="F40">
        <v>3423</v>
      </c>
    </row>
    <row r="41" spans="2:6" x14ac:dyDescent="0.3">
      <c r="B41">
        <v>3</v>
      </c>
      <c r="C41" t="s">
        <v>4</v>
      </c>
      <c r="D41" t="s">
        <v>23</v>
      </c>
      <c r="E41">
        <v>45667</v>
      </c>
      <c r="F41">
        <v>43324</v>
      </c>
    </row>
    <row r="42" spans="2:6" x14ac:dyDescent="0.3">
      <c r="B42">
        <v>3</v>
      </c>
      <c r="C42" t="s">
        <v>4</v>
      </c>
      <c r="D42" t="s">
        <v>24</v>
      </c>
      <c r="E42">
        <v>32213</v>
      </c>
      <c r="F42">
        <v>3445</v>
      </c>
    </row>
    <row r="43" spans="2:6" x14ac:dyDescent="0.3">
      <c r="B43">
        <v>3</v>
      </c>
      <c r="C43" t="s">
        <v>2</v>
      </c>
      <c r="D43" t="s">
        <v>25</v>
      </c>
      <c r="E43">
        <v>34354</v>
      </c>
      <c r="F43">
        <v>67786</v>
      </c>
    </row>
    <row r="44" spans="2:6" x14ac:dyDescent="0.3">
      <c r="B44">
        <v>3</v>
      </c>
      <c r="C44" t="s">
        <v>2</v>
      </c>
      <c r="D44" t="s">
        <v>26</v>
      </c>
      <c r="E44">
        <v>657567</v>
      </c>
      <c r="F44">
        <v>34432</v>
      </c>
    </row>
    <row r="45" spans="2:6" x14ac:dyDescent="0.3">
      <c r="B45">
        <v>4</v>
      </c>
      <c r="C45" t="s">
        <v>51</v>
      </c>
      <c r="D45" t="s">
        <v>29</v>
      </c>
      <c r="E45">
        <v>34324</v>
      </c>
      <c r="F45">
        <v>56657</v>
      </c>
    </row>
    <row r="46" spans="2:6" x14ac:dyDescent="0.3">
      <c r="B46">
        <v>4</v>
      </c>
      <c r="C46" t="s">
        <v>51</v>
      </c>
      <c r="D46" t="s">
        <v>32</v>
      </c>
      <c r="E46">
        <v>564567</v>
      </c>
      <c r="F46">
        <v>43324</v>
      </c>
    </row>
  </sheetData>
  <mergeCells count="3">
    <mergeCell ref="I17:M19"/>
    <mergeCell ref="I20:M20"/>
    <mergeCell ref="I21:M22"/>
  </mergeCells>
  <pageMargins left="0.7" right="0.7" top="0.75" bottom="0.75" header="0.3" footer="0.3"/>
  <pageSetup orientation="portrait" horizontalDpi="1200" verticalDpi="1200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CEFCA-8231-4258-AC6B-00ACECC60E0E}">
  <dimension ref="A9:C172"/>
  <sheetViews>
    <sheetView showGridLines="0" workbookViewId="0">
      <selection activeCell="L26" sqref="L26"/>
    </sheetView>
  </sheetViews>
  <sheetFormatPr baseColWidth="10" defaultRowHeight="14.4" x14ac:dyDescent="0.3"/>
  <sheetData>
    <row r="9" spans="1:2" x14ac:dyDescent="0.3">
      <c r="A9" t="s">
        <v>59</v>
      </c>
    </row>
    <row r="10" spans="1:2" x14ac:dyDescent="0.3">
      <c r="A10">
        <v>1</v>
      </c>
      <c r="B10" t="s">
        <v>60</v>
      </c>
    </row>
    <row r="11" spans="1:2" x14ac:dyDescent="0.3">
      <c r="A11">
        <v>2</v>
      </c>
      <c r="B11" t="s">
        <v>61</v>
      </c>
    </row>
    <row r="12" spans="1:2" x14ac:dyDescent="0.3">
      <c r="A12">
        <v>3</v>
      </c>
      <c r="B12" t="s">
        <v>62</v>
      </c>
    </row>
    <row r="15" spans="1:2" ht="18" x14ac:dyDescent="0.35">
      <c r="A15" s="2" t="s">
        <v>63</v>
      </c>
    </row>
    <row r="16" spans="1:2" x14ac:dyDescent="0.3">
      <c r="B16" t="s">
        <v>64</v>
      </c>
    </row>
    <row r="27" spans="2:3" x14ac:dyDescent="0.3">
      <c r="B27" t="s">
        <v>65</v>
      </c>
    </row>
    <row r="28" spans="2:3" x14ac:dyDescent="0.3">
      <c r="B28" s="18" t="s">
        <v>68</v>
      </c>
      <c r="C28" t="s">
        <v>66</v>
      </c>
    </row>
    <row r="29" spans="2:3" x14ac:dyDescent="0.3">
      <c r="B29" s="18" t="s">
        <v>69</v>
      </c>
      <c r="C29" t="s">
        <v>67</v>
      </c>
    </row>
    <row r="55" spans="2:2" x14ac:dyDescent="0.3">
      <c r="B55" t="s">
        <v>70</v>
      </c>
    </row>
    <row r="78" spans="2:2" x14ac:dyDescent="0.3">
      <c r="B78" t="s">
        <v>71</v>
      </c>
    </row>
    <row r="95" spans="2:2" x14ac:dyDescent="0.3">
      <c r="B95" t="s">
        <v>72</v>
      </c>
    </row>
    <row r="107" spans="2:2" x14ac:dyDescent="0.3">
      <c r="B107" t="s">
        <v>73</v>
      </c>
    </row>
    <row r="132" spans="2:2" x14ac:dyDescent="0.3">
      <c r="B132" t="s">
        <v>74</v>
      </c>
    </row>
    <row r="133" spans="2:2" x14ac:dyDescent="0.3">
      <c r="B133" t="s">
        <v>75</v>
      </c>
    </row>
    <row r="152" spans="2:2" x14ac:dyDescent="0.3">
      <c r="B152" t="s">
        <v>76</v>
      </c>
    </row>
    <row r="172" spans="2:2" x14ac:dyDescent="0.3">
      <c r="B172" t="s">
        <v>77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FCBC-13D0-4514-9596-F342A5D0FC57}">
  <dimension ref="A1"/>
  <sheetViews>
    <sheetView workbookViewId="0">
      <selection activeCell="F10" sqref="F10"/>
    </sheetView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C26A18-DA1A-4616-A616-625E4C45D8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01.TablasDinamicas</vt:lpstr>
      <vt:lpstr>02.Agrup_Resum</vt:lpstr>
      <vt:lpstr>03.Sort&amp;Filter</vt:lpstr>
      <vt:lpstr>04.CampCalc</vt:lpstr>
      <vt:lpstr>05.FormatoCondicional</vt:lpstr>
      <vt:lpstr>enero</vt:lpstr>
      <vt:lpstr>febrero</vt:lpstr>
      <vt:lpstr>idprod</vt:lpstr>
      <vt:lpstr>marzo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J. Pullutasig ECU-COS</dc:creator>
  <cp:lastModifiedBy>Fernando Javier Pullutasig</cp:lastModifiedBy>
  <dcterms:created xsi:type="dcterms:W3CDTF">2021-01-09T22:47:42Z</dcterms:created>
  <dcterms:modified xsi:type="dcterms:W3CDTF">2021-02-16T03:03:10Z</dcterms:modified>
</cp:coreProperties>
</file>