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Git\Excel_InicialDatos\Lecc3If\"/>
    </mc:Choice>
  </mc:AlternateContent>
  <xr:revisionPtr revIDLastSave="0" documentId="13_ncr:1_{740DC41F-C4A8-4AA1-A576-7C950E258204}" xr6:coauthVersionLast="46" xr6:coauthVersionMax="46" xr10:uidLastSave="{00000000-0000-0000-0000-000000000000}"/>
  <bookViews>
    <workbookView xWindow="-108" yWindow="-108" windowWidth="23256" windowHeight="12576" xr2:uid="{9ABDD8A0-D50D-4CBA-88BC-C6206BB5B64C}"/>
  </bookViews>
  <sheets>
    <sheet name="01_CONDICIONES" sheetId="2" r:id="rId1"/>
    <sheet name="02.SI_CLASIF" sheetId="8" r:id="rId2"/>
    <sheet name="03.O_Y_SI" sheetId="9" r:id="rId3"/>
    <sheet name="06.DESAFIO1" sheetId="6" r:id="rId4"/>
    <sheet name="07.DESAFIO2" sheetId="7" r:id="rId5"/>
  </sheets>
  <definedNames>
    <definedName name="_xlnm._FilterDatabase" localSheetId="3" hidden="1">'06.DESAFIO1'!$B$12:$L$136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2" l="1"/>
  <c r="D38" i="2"/>
  <c r="E40" i="2"/>
  <c r="D40" i="2"/>
  <c r="E39" i="2"/>
  <c r="D39" i="2"/>
  <c r="E26" i="2"/>
  <c r="E31" i="2" l="1"/>
  <c r="E30" i="2"/>
  <c r="E29" i="2"/>
  <c r="E28" i="2"/>
  <c r="E27" i="2"/>
  <c r="F28" i="2"/>
  <c r="F31" i="2"/>
  <c r="F30" i="2"/>
  <c r="F26" i="2"/>
  <c r="F27" i="2"/>
  <c r="F29" i="2"/>
</calcChain>
</file>

<file path=xl/sharedStrings.xml><?xml version="1.0" encoding="utf-8"?>
<sst xmlns="http://schemas.openxmlformats.org/spreadsheetml/2006/main" count="760" uniqueCount="85">
  <si>
    <t>COMPARACION</t>
  </si>
  <si>
    <t>FUNCION</t>
  </si>
  <si>
    <t>OPERADORES DE COMPARACION</t>
  </si>
  <si>
    <t>OPERADOR</t>
  </si>
  <si>
    <t>NOMBRE</t>
  </si>
  <si>
    <t>=</t>
  </si>
  <si>
    <t>&gt;</t>
  </si>
  <si>
    <t>&lt;</t>
  </si>
  <si>
    <t>&gt;=</t>
  </si>
  <si>
    <t>&lt;=</t>
  </si>
  <si>
    <t>&lt;&gt;</t>
  </si>
  <si>
    <t>COMPARACION (IGUAL A)</t>
  </si>
  <si>
    <t>COMPARACION (MAYOR QUE)</t>
  </si>
  <si>
    <t>COMPARACION (MENOR QUE)</t>
  </si>
  <si>
    <t>COMPARACION (MAYOR IGUAL)</t>
  </si>
  <si>
    <t>COMPARACION (MENOR IGUAL)</t>
  </si>
  <si>
    <t>COMPARACION (DISTINTO O NO ES IGUAL)</t>
  </si>
  <si>
    <t>VALOR 1</t>
  </si>
  <si>
    <t>VALOR 2</t>
  </si>
  <si>
    <t>RESULTADO</t>
  </si>
  <si>
    <t>SON IGUALES</t>
  </si>
  <si>
    <t>ES MAYOR</t>
  </si>
  <si>
    <t>ES MENOR</t>
  </si>
  <si>
    <t>ES MAYOR IGUAL</t>
  </si>
  <si>
    <t>ES MENOR IGUAL</t>
  </si>
  <si>
    <t>ES DISTINTO</t>
  </si>
  <si>
    <t>OPERADORES 'Y' 'O'</t>
  </si>
  <si>
    <t>vendedor_cod</t>
  </si>
  <si>
    <t>product_brand</t>
  </si>
  <si>
    <t>customer_state_province</t>
  </si>
  <si>
    <t>gender</t>
  </si>
  <si>
    <t>education</t>
  </si>
  <si>
    <t>Total Quantity</t>
  </si>
  <si>
    <t>Total Transactions</t>
  </si>
  <si>
    <t>Total Revenue (Measure)</t>
  </si>
  <si>
    <t>Total Cost</t>
  </si>
  <si>
    <t>Profit</t>
  </si>
  <si>
    <t>Product Brand Rank (by Profit)</t>
  </si>
  <si>
    <t>F</t>
  </si>
  <si>
    <t>Bachelors Degree</t>
  </si>
  <si>
    <t>M</t>
  </si>
  <si>
    <t>Nationeel</t>
  </si>
  <si>
    <t>Tri-State</t>
  </si>
  <si>
    <t>Tell Tale</t>
  </si>
  <si>
    <t>Red Wing</t>
  </si>
  <si>
    <t>Super</t>
  </si>
  <si>
    <t>Sunset</t>
  </si>
  <si>
    <t>Plato</t>
  </si>
  <si>
    <t>Pleasant</t>
  </si>
  <si>
    <t>PigTail</t>
  </si>
  <si>
    <t>Steady</t>
  </si>
  <si>
    <t>Red Spade</t>
  </si>
  <si>
    <t>Portsmouth</t>
  </si>
  <si>
    <t>Skinner</t>
  </si>
  <si>
    <t>Washington</t>
  </si>
  <si>
    <t>Thresher</t>
  </si>
  <si>
    <t>Musial</t>
  </si>
  <si>
    <t>Sphinx</t>
  </si>
  <si>
    <t>Token</t>
  </si>
  <si>
    <t>Urban</t>
  </si>
  <si>
    <t>Walrus</t>
  </si>
  <si>
    <t>Pearl</t>
  </si>
  <si>
    <t>Top Measure</t>
  </si>
  <si>
    <t>Shady Lake</t>
  </si>
  <si>
    <t>Monarch</t>
  </si>
  <si>
    <t>Special</t>
  </si>
  <si>
    <t>Quick</t>
  </si>
  <si>
    <t>National</t>
  </si>
  <si>
    <t>Robust</t>
  </si>
  <si>
    <t>Ship Shape</t>
  </si>
  <si>
    <t>Swell</t>
  </si>
  <si>
    <t>Radius</t>
  </si>
  <si>
    <t>Tip Top</t>
  </si>
  <si>
    <t>Queen</t>
  </si>
  <si>
    <t>Toucan</t>
  </si>
  <si>
    <t>Toretti</t>
  </si>
  <si>
    <t>Prelude</t>
  </si>
  <si>
    <t>Symphony</t>
  </si>
  <si>
    <t>Store 19</t>
  </si>
  <si>
    <t>BC</t>
  </si>
  <si>
    <t>Store 20</t>
  </si>
  <si>
    <t>Y</t>
  </si>
  <si>
    <t>O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</si>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</sst>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&quot;$&quot;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quotePrefix="1" applyFont="1"/>
    <xf numFmtId="8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10.png"/><Relationship Id="rId10" Type="http://schemas.openxmlformats.org/officeDocument/2006/relationships/image" Target="../media/image13.svg"/><Relationship Id="rId4" Type="http://schemas.openxmlformats.org/officeDocument/2006/relationships/image" Target="../media/image4.sv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628650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4F16AE-605D-4AF5-8ED7-42C776C3A79A}"/>
            </a:ext>
          </a:extLst>
        </xdr:cNvPr>
        <xdr:cNvSpPr/>
      </xdr:nvSpPr>
      <xdr:spPr>
        <a:xfrm>
          <a:off x="0" y="0"/>
          <a:ext cx="7905750" cy="117945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352424</xdr:colOff>
      <xdr:row>4</xdr:row>
      <xdr:rowOff>34465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781D84B-0AD1-4EB1-B2E5-EF1D13A6E5C0}"/>
            </a:ext>
          </a:extLst>
        </xdr:cNvPr>
        <xdr:cNvGrpSpPr/>
      </xdr:nvGrpSpPr>
      <xdr:grpSpPr>
        <a:xfrm>
          <a:off x="208906" y="184851"/>
          <a:ext cx="3397258" cy="581134"/>
          <a:chOff x="2791304" y="276225"/>
          <a:chExt cx="4697162" cy="866820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845B2F16-D0DE-4F37-AAC2-E7A839106F6A}"/>
              </a:ext>
            </a:extLst>
          </xdr:cNvPr>
          <xdr:cNvGrpSpPr/>
        </xdr:nvGrpSpPr>
        <xdr:grpSpPr>
          <a:xfrm>
            <a:off x="2799789" y="276225"/>
            <a:ext cx="4688677" cy="866820"/>
            <a:chOff x="3686175" y="152400"/>
            <a:chExt cx="2978527" cy="866820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84804F3D-C37A-4C27-8223-ABA7DB5A3FB3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AEACFA1E-8821-42C3-8F44-42197F357F84}"/>
                </a:ext>
              </a:extLst>
            </xdr:cNvPr>
            <xdr:cNvSpPr txBox="1"/>
          </xdr:nvSpPr>
          <xdr:spPr>
            <a:xfrm>
              <a:off x="3695191" y="704689"/>
              <a:ext cx="2969511" cy="314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QUÉ ES UNA CONDICION?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36BC8B20-464A-4D4C-A0D3-906468EA19A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445770</xdr:colOff>
      <xdr:row>0</xdr:row>
      <xdr:rowOff>0</xdr:rowOff>
    </xdr:from>
    <xdr:to>
      <xdr:col>7</xdr:col>
      <xdr:colOff>695325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D80499-B943-419C-B7ED-DAEBDE346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651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649605</xdr:colOff>
      <xdr:row>3</xdr:row>
      <xdr:rowOff>17145</xdr:rowOff>
    </xdr:from>
    <xdr:to>
      <xdr:col>7</xdr:col>
      <xdr:colOff>506169</xdr:colOff>
      <xdr:row>6</xdr:row>
      <xdr:rowOff>45720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74AE74-DC44-4EC0-9D02-030F0696C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0345" y="56578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1809750</xdr:colOff>
      <xdr:row>0</xdr:row>
      <xdr:rowOff>0</xdr:rowOff>
    </xdr:from>
    <xdr:to>
      <xdr:col>5</xdr:col>
      <xdr:colOff>133350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048B902-CAA0-4392-8EF5-F977DF38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252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4</xdr:col>
      <xdr:colOff>454800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F33857FF-9C83-409E-B945-9A6E4BC2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93175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547650</xdr:colOff>
      <xdr:row>0</xdr:row>
      <xdr:rowOff>0</xdr:rowOff>
    </xdr:from>
    <xdr:to>
      <xdr:col>4</xdr:col>
      <xdr:colOff>1462050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97A611FE-FE9A-4C36-87A4-4A2F74F4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0425" y="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316230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46368DF-F260-4C1B-A7DC-5A4A920427C2}"/>
            </a:ext>
          </a:extLst>
        </xdr:cNvPr>
        <xdr:cNvSpPr/>
      </xdr:nvSpPr>
      <xdr:spPr>
        <a:xfrm>
          <a:off x="0" y="0"/>
          <a:ext cx="813435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436244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2ED04479-EF9E-4D1C-8E1C-D1D88C1B7EE5}"/>
            </a:ext>
          </a:extLst>
        </xdr:cNvPr>
        <xdr:cNvGrpSpPr/>
      </xdr:nvGrpSpPr>
      <xdr:grpSpPr>
        <a:xfrm>
          <a:off x="208906" y="184851"/>
          <a:ext cx="3397258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B5E70213-3661-40E1-9E16-7C49273218CE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DE547A3B-52DE-4552-86D7-5BE7DBD80D95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963023D0-B2B1-42DD-A87C-9ABCCA40887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CLASIFICAR CON FUNCION SI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D8646D0-0BF1-4AB1-AA98-E6605E869657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7</xdr:col>
      <xdr:colOff>110490</xdr:colOff>
      <xdr:row>0</xdr:row>
      <xdr:rowOff>0</xdr:rowOff>
    </xdr:from>
    <xdr:to>
      <xdr:col>9</xdr:col>
      <xdr:colOff>360045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87A1E8-0B08-4134-A58A-C1AF9177D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7</xdr:col>
      <xdr:colOff>283845</xdr:colOff>
      <xdr:row>3</xdr:row>
      <xdr:rowOff>32385</xdr:rowOff>
    </xdr:from>
    <xdr:to>
      <xdr:col>9</xdr:col>
      <xdr:colOff>140409</xdr:colOff>
      <xdr:row>6</xdr:row>
      <xdr:rowOff>60960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F7D7C55-6EF8-4FC1-A226-B70B5C6AA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7005" y="58102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5</xdr:col>
      <xdr:colOff>1421130</xdr:colOff>
      <xdr:row>0</xdr:row>
      <xdr:rowOff>0</xdr:rowOff>
    </xdr:from>
    <xdr:to>
      <xdr:col>7</xdr:col>
      <xdr:colOff>140970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F7AF4BDE-C884-4304-BCA8-8826294F9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83530" y="0"/>
          <a:ext cx="990600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816750</xdr:colOff>
      <xdr:row>0</xdr:row>
      <xdr:rowOff>0</xdr:rowOff>
    </xdr:from>
    <xdr:to>
      <xdr:col>5</xdr:col>
      <xdr:colOff>157620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652222B6-02E3-4200-BDD9-207CC4B0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9850" y="0"/>
          <a:ext cx="948690" cy="883920"/>
        </a:xfrm>
        <a:prstGeom prst="rect">
          <a:avLst/>
        </a:prstGeom>
      </xdr:spPr>
    </xdr:pic>
    <xdr:clientData/>
  </xdr:twoCellAnchor>
  <xdr:twoCellAnchor editAs="oneCell">
    <xdr:from>
      <xdr:col>5</xdr:col>
      <xdr:colOff>265710</xdr:colOff>
      <xdr:row>0</xdr:row>
      <xdr:rowOff>0</xdr:rowOff>
    </xdr:from>
    <xdr:to>
      <xdr:col>5</xdr:col>
      <xdr:colOff>1180110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78AD4EE5-8370-48B5-AC81-262F0BC1D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228110" y="0"/>
          <a:ext cx="914400" cy="883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209550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1BCF7B1-6074-4529-B8BA-9979556B58E5}"/>
            </a:ext>
          </a:extLst>
        </xdr:cNvPr>
        <xdr:cNvSpPr/>
      </xdr:nvSpPr>
      <xdr:spPr>
        <a:xfrm>
          <a:off x="0" y="0"/>
          <a:ext cx="813435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4</xdr:col>
      <xdr:colOff>99060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AD563E1C-19BA-4F72-A593-A2CD685EA866}"/>
            </a:ext>
          </a:extLst>
        </xdr:cNvPr>
        <xdr:cNvGrpSpPr/>
      </xdr:nvGrpSpPr>
      <xdr:grpSpPr>
        <a:xfrm>
          <a:off x="208906" y="184851"/>
          <a:ext cx="3060074" cy="589429"/>
          <a:chOff x="2791304" y="276225"/>
          <a:chExt cx="4697162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6E9CADF7-A976-4220-86D3-BF90C015EC80}"/>
              </a:ext>
            </a:extLst>
          </xdr:cNvPr>
          <xdr:cNvGrpSpPr/>
        </xdr:nvGrpSpPr>
        <xdr:grpSpPr>
          <a:xfrm>
            <a:off x="2799789" y="276225"/>
            <a:ext cx="4688677" cy="879193"/>
            <a:chOff x="3686175" y="152400"/>
            <a:chExt cx="2978527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A8296F7C-E411-4335-80CB-9EDD315E52A9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3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C8CD1AF-0876-454E-B481-CBF804506322}"/>
                </a:ext>
              </a:extLst>
            </xdr:cNvPr>
            <xdr:cNvSpPr txBox="1"/>
          </xdr:nvSpPr>
          <xdr:spPr>
            <a:xfrm>
              <a:off x="3695191" y="704689"/>
              <a:ext cx="2969511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USAR 'O' 'Y' CON FUNCION SI</a:t>
              </a:r>
              <a:endParaRPr lang="en-US" sz="1400" spc="200" baseline="0">
                <a:solidFill>
                  <a:schemeClr val="bg1"/>
                </a:solidFill>
                <a:latin typeface="+mn-lt"/>
                <a:cs typeface="Arial" pitchFamily="34" charset="0"/>
              </a:endParaRP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E7789AAA-9AA3-48EC-94B4-6A7EDF30C994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8</xdr:col>
      <xdr:colOff>57150</xdr:colOff>
      <xdr:row>0</xdr:row>
      <xdr:rowOff>0</xdr:rowOff>
    </xdr:from>
    <xdr:to>
      <xdr:col>10</xdr:col>
      <xdr:colOff>306705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79A53A1-7AB9-4409-9F5B-4FE6B6AC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6990" y="0"/>
          <a:ext cx="1834515" cy="510540"/>
        </a:xfrm>
        <a:prstGeom prst="rect">
          <a:avLst/>
        </a:prstGeom>
      </xdr:spPr>
    </xdr:pic>
    <xdr:clientData/>
  </xdr:twoCellAnchor>
  <xdr:twoCellAnchor editAs="oneCell">
    <xdr:from>
      <xdr:col>8</xdr:col>
      <xdr:colOff>306705</xdr:colOff>
      <xdr:row>3</xdr:row>
      <xdr:rowOff>32385</xdr:rowOff>
    </xdr:from>
    <xdr:to>
      <xdr:col>10</xdr:col>
      <xdr:colOff>163269</xdr:colOff>
      <xdr:row>6</xdr:row>
      <xdr:rowOff>60960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CB686EC-4DDF-4909-B33D-19A1680CD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6545" y="581025"/>
          <a:ext cx="1441524" cy="577215"/>
        </a:xfrm>
        <a:prstGeom prst="rect">
          <a:avLst/>
        </a:prstGeom>
      </xdr:spPr>
    </xdr:pic>
    <xdr:clientData/>
  </xdr:twoCellAnchor>
  <xdr:twoCellAnchor editAs="oneCell">
    <xdr:from>
      <xdr:col>6</xdr:col>
      <xdr:colOff>491490</xdr:colOff>
      <xdr:row>0</xdr:row>
      <xdr:rowOff>0</xdr:rowOff>
    </xdr:from>
    <xdr:to>
      <xdr:col>7</xdr:col>
      <xdr:colOff>689610</xdr:colOff>
      <xdr:row>4</xdr:row>
      <xdr:rowOff>152400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93B34E30-6D61-409D-B65C-5E567731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246370" y="0"/>
          <a:ext cx="99060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123330</xdr:colOff>
      <xdr:row>0</xdr:row>
      <xdr:rowOff>0</xdr:rowOff>
    </xdr:from>
    <xdr:to>
      <xdr:col>5</xdr:col>
      <xdr:colOff>279540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4FB65293-70BC-4B61-9F45-50D8F676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93250" y="0"/>
          <a:ext cx="948690" cy="883920"/>
        </a:xfrm>
        <a:prstGeom prst="rect">
          <a:avLst/>
        </a:prstGeom>
      </xdr:spPr>
    </xdr:pic>
    <xdr:clientData/>
  </xdr:twoCellAnchor>
  <xdr:twoCellAnchor editAs="oneCell">
    <xdr:from>
      <xdr:col>5</xdr:col>
      <xdr:colOff>280950</xdr:colOff>
      <xdr:row>0</xdr:row>
      <xdr:rowOff>0</xdr:rowOff>
    </xdr:from>
    <xdr:to>
      <xdr:col>6</xdr:col>
      <xdr:colOff>402870</xdr:colOff>
      <xdr:row>4</xdr:row>
      <xdr:rowOff>152400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005EB145-74EC-4690-9906-70D07378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243350" y="0"/>
          <a:ext cx="914400" cy="883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403861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D6CAF79-F290-4D21-9347-68315BDDBAAA}"/>
            </a:ext>
          </a:extLst>
        </xdr:cNvPr>
        <xdr:cNvSpPr/>
      </xdr:nvSpPr>
      <xdr:spPr>
        <a:xfrm>
          <a:off x="1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525780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D770F930-490C-4C74-A7FD-B6EDBEAD615E}"/>
            </a:ext>
          </a:extLst>
        </xdr:cNvPr>
        <xdr:cNvGrpSpPr/>
      </xdr:nvGrpSpPr>
      <xdr:grpSpPr>
        <a:xfrm>
          <a:off x="208906" y="184851"/>
          <a:ext cx="2511434" cy="58942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0A1192BA-9BA3-4309-8557-F3C40263BBEA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62ED7E37-50C8-4EC2-8B0C-89F759062D29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16AA246B-E10A-4616-B707-3B9BC2A62D9E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1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B037F5F6-95FB-4FE6-A13D-52F56DCE755F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828675</xdr:colOff>
      <xdr:row>0</xdr:row>
      <xdr:rowOff>0</xdr:rowOff>
    </xdr:from>
    <xdr:to>
      <xdr:col>7</xdr:col>
      <xdr:colOff>43815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E26464-E9AE-4F7D-9A9A-DDF1AD0B2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549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192405</xdr:colOff>
      <xdr:row>2</xdr:row>
      <xdr:rowOff>163830</xdr:rowOff>
    </xdr:from>
    <xdr:to>
      <xdr:col>6</xdr:col>
      <xdr:colOff>841449</xdr:colOff>
      <xdr:row>6</xdr:row>
      <xdr:rowOff>1905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F57D14C-435A-4DF7-B894-FD9BFC63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7905" y="52959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1</xdr:col>
      <xdr:colOff>1897380</xdr:colOff>
      <xdr:row>0</xdr:row>
      <xdr:rowOff>0</xdr:rowOff>
    </xdr:from>
    <xdr:to>
      <xdr:col>2</xdr:col>
      <xdr:colOff>944880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045B546F-69ED-408E-A305-BD875717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8986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197625</xdr:colOff>
      <xdr:row>0</xdr:row>
      <xdr:rowOff>0</xdr:rowOff>
    </xdr:from>
    <xdr:to>
      <xdr:col>3</xdr:col>
      <xdr:colOff>1144410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7A3C8C27-23B2-4ABD-A45E-270B8101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7328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1332510</xdr:colOff>
      <xdr:row>0</xdr:row>
      <xdr:rowOff>0</xdr:rowOff>
    </xdr:from>
    <xdr:to>
      <xdr:col>4</xdr:col>
      <xdr:colOff>629565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A3CA7EF5-F3D3-4C7F-BBDF-DD2E0206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08170" y="0"/>
          <a:ext cx="958215" cy="876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411480</xdr:colOff>
      <xdr:row>6</xdr:row>
      <xdr:rowOff>36450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C00E5E3-D3B9-4083-974B-CD6110381B52}"/>
            </a:ext>
          </a:extLst>
        </xdr:cNvPr>
        <xdr:cNvSpPr/>
      </xdr:nvSpPr>
      <xdr:spPr>
        <a:xfrm>
          <a:off x="0" y="0"/>
          <a:ext cx="8039100" cy="1133730"/>
        </a:xfrm>
        <a:prstGeom prst="rect">
          <a:avLst/>
        </a:prstGeom>
        <a:solidFill>
          <a:srgbClr val="00203C"/>
        </a:solidFill>
        <a:ln>
          <a:solidFill>
            <a:srgbClr val="002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GB" sz="1100"/>
        </a:p>
      </xdr:txBody>
    </xdr:sp>
    <xdr:clientData/>
  </xdr:twoCellAnchor>
  <xdr:twoCellAnchor editAs="oneCell">
    <xdr:from>
      <xdr:col>0</xdr:col>
      <xdr:colOff>208906</xdr:colOff>
      <xdr:row>1</xdr:row>
      <xdr:rowOff>1971</xdr:rowOff>
    </xdr:from>
    <xdr:to>
      <xdr:col>2</xdr:col>
      <xdr:colOff>975360</xdr:colOff>
      <xdr:row>4</xdr:row>
      <xdr:rowOff>42760</xdr:rowOff>
    </xdr:to>
    <xdr:grpSp>
      <xdr:nvGrpSpPr>
        <xdr:cNvPr id="3" name="Grupo 2" descr="&quot;&quot;" title="Lista de comprobación de elementos de vacaciones">
          <a:extLst>
            <a:ext uri="{FF2B5EF4-FFF2-40B4-BE49-F238E27FC236}">
              <a16:creationId xmlns:a16="http://schemas.microsoft.com/office/drawing/2014/main" id="{0717ECAA-D11A-4DFE-AF58-5F69036173D8}"/>
            </a:ext>
          </a:extLst>
        </xdr:cNvPr>
        <xdr:cNvGrpSpPr/>
      </xdr:nvGrpSpPr>
      <xdr:grpSpPr>
        <a:xfrm>
          <a:off x="208906" y="184851"/>
          <a:ext cx="2511434" cy="589429"/>
          <a:chOff x="2791304" y="276225"/>
          <a:chExt cx="6104916" cy="879193"/>
        </a:xfrm>
      </xdr:grpSpPr>
      <xdr:grpSp>
        <xdr:nvGrpSpPr>
          <xdr:cNvPr id="4" name="Lista de comprobación de elementos de vacaciones" descr="&quot;&quot;" title="Lista de comprobación de elementos de vacaciones">
            <a:extLst>
              <a:ext uri="{FF2B5EF4-FFF2-40B4-BE49-F238E27FC236}">
                <a16:creationId xmlns:a16="http://schemas.microsoft.com/office/drawing/2014/main" id="{5C9BFECD-7E39-47BF-AE1F-C07CE3F4DFB3}"/>
              </a:ext>
            </a:extLst>
          </xdr:cNvPr>
          <xdr:cNvGrpSpPr/>
        </xdr:nvGrpSpPr>
        <xdr:grpSpPr>
          <a:xfrm>
            <a:off x="2799789" y="276225"/>
            <a:ext cx="6096431" cy="879193"/>
            <a:chOff x="3686175" y="152400"/>
            <a:chExt cx="3872816" cy="879193"/>
          </a:xfrm>
        </xdr:grpSpPr>
        <xdr:sp macro="" textlink="">
          <xdr:nvSpPr>
            <xdr:cNvPr id="6" name="Cuadro de texto 321">
              <a:extLst>
                <a:ext uri="{FF2B5EF4-FFF2-40B4-BE49-F238E27FC236}">
                  <a16:creationId xmlns:a16="http://schemas.microsoft.com/office/drawing/2014/main" id="{A46CAAB4-526C-42E1-99F2-FCD438B57D02}"/>
                </a:ext>
              </a:extLst>
            </xdr:cNvPr>
            <xdr:cNvSpPr txBox="1"/>
          </xdr:nvSpPr>
          <xdr:spPr>
            <a:xfrm>
              <a:off x="3686175" y="152400"/>
              <a:ext cx="266700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 rtl="0"/>
              <a:r>
                <a:rPr lang="es" sz="2000" b="1" spc="50" baseline="0">
                  <a:solidFill>
                    <a:schemeClr val="bg1"/>
                  </a:solidFill>
                  <a:latin typeface="+mj-lt"/>
                </a:rPr>
                <a:t>LECCION 2</a:t>
              </a:r>
            </a:p>
            <a:p>
              <a:pPr algn="l" rtl="0"/>
              <a:endParaRPr lang="en-US" sz="20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">
          <xdr:nvSpPr>
            <xdr:cNvPr id="7" name="Cuadro de texto 322">
              <a:extLst>
                <a:ext uri="{FF2B5EF4-FFF2-40B4-BE49-F238E27FC236}">
                  <a16:creationId xmlns:a16="http://schemas.microsoft.com/office/drawing/2014/main" id="{C8A97919-45CC-4DFE-8BFC-9C0F8E37606C}"/>
                </a:ext>
              </a:extLst>
            </xdr:cNvPr>
            <xdr:cNvSpPr txBox="1"/>
          </xdr:nvSpPr>
          <xdr:spPr>
            <a:xfrm>
              <a:off x="3695192" y="704689"/>
              <a:ext cx="3863799" cy="326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 rtl="0"/>
              <a:r>
                <a:rPr lang="en-US" sz="1400" spc="200" baseline="0">
                  <a:solidFill>
                    <a:schemeClr val="bg1"/>
                  </a:solidFill>
                  <a:latin typeface="+mn-lt"/>
                  <a:cs typeface="Arial" pitchFamily="34" charset="0"/>
                </a:rPr>
                <a:t>DESAFIO 2</a:t>
              </a:r>
            </a:p>
          </xdr:txBody>
        </xdr:sp>
      </xdr:grpSp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D59BCD40-16DF-4AF2-A25F-5E26FE67C319}"/>
              </a:ext>
            </a:extLst>
          </xdr:cNvPr>
          <xdr:cNvCxnSpPr/>
        </xdr:nvCxnSpPr>
        <xdr:spPr>
          <a:xfrm>
            <a:off x="2791304" y="768343"/>
            <a:ext cx="4383015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478155</xdr:colOff>
      <xdr:row>0</xdr:row>
      <xdr:rowOff>0</xdr:rowOff>
    </xdr:from>
    <xdr:to>
      <xdr:col>7</xdr:col>
      <xdr:colOff>264795</xdr:colOff>
      <xdr:row>2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E27ED89-5F88-4580-9F6B-D6FC68B0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8855" y="0"/>
          <a:ext cx="181356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2</xdr:row>
      <xdr:rowOff>171450</xdr:rowOff>
    </xdr:from>
    <xdr:to>
      <xdr:col>7</xdr:col>
      <xdr:colOff>71829</xdr:colOff>
      <xdr:row>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BEDE96-E9BB-44D0-8B68-08F8E124B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7925" y="537210"/>
          <a:ext cx="1441524" cy="5695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0</xdr:rowOff>
    </xdr:from>
    <xdr:to>
      <xdr:col>2</xdr:col>
      <xdr:colOff>1516380</xdr:colOff>
      <xdr:row>4</xdr:row>
      <xdr:rowOff>144780</xdr:rowOff>
    </xdr:to>
    <xdr:pic>
      <xdr:nvPicPr>
        <xdr:cNvPr id="10" name="Gráfico 9" descr="Publicidad">
          <a:extLst>
            <a:ext uri="{FF2B5EF4-FFF2-40B4-BE49-F238E27FC236}">
              <a16:creationId xmlns:a16="http://schemas.microsoft.com/office/drawing/2014/main" id="{45B125B4-2710-4D98-94B9-AB592CC5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16480" y="0"/>
          <a:ext cx="94488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121425</xdr:colOff>
      <xdr:row>0</xdr:row>
      <xdr:rowOff>0</xdr:rowOff>
    </xdr:from>
    <xdr:to>
      <xdr:col>3</xdr:col>
      <xdr:colOff>1068210</xdr:colOff>
      <xdr:row>4</xdr:row>
      <xdr:rowOff>152400</xdr:rowOff>
    </xdr:to>
    <xdr:pic>
      <xdr:nvPicPr>
        <xdr:cNvPr id="11" name="Gráfico 10" descr="Inteligencia artificial">
          <a:extLst>
            <a:ext uri="{FF2B5EF4-FFF2-40B4-BE49-F238E27FC236}">
              <a16:creationId xmlns:a16="http://schemas.microsoft.com/office/drawing/2014/main" id="{21E92A77-B959-4ECE-8270-3BFAC33F8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98025" y="0"/>
          <a:ext cx="946785" cy="883920"/>
        </a:xfrm>
        <a:prstGeom prst="rect">
          <a:avLst/>
        </a:prstGeom>
      </xdr:spPr>
    </xdr:pic>
    <xdr:clientData/>
  </xdr:twoCellAnchor>
  <xdr:twoCellAnchor editAs="oneCell">
    <xdr:from>
      <xdr:col>3</xdr:col>
      <xdr:colOff>1096290</xdr:colOff>
      <xdr:row>0</xdr:row>
      <xdr:rowOff>0</xdr:rowOff>
    </xdr:from>
    <xdr:to>
      <xdr:col>4</xdr:col>
      <xdr:colOff>941985</xdr:colOff>
      <xdr:row>4</xdr:row>
      <xdr:rowOff>144780</xdr:rowOff>
    </xdr:to>
    <xdr:pic>
      <xdr:nvPicPr>
        <xdr:cNvPr id="12" name="Gráfico 11" descr="Pared de ladrillo de edificio">
          <a:extLst>
            <a:ext uri="{FF2B5EF4-FFF2-40B4-BE49-F238E27FC236}">
              <a16:creationId xmlns:a16="http://schemas.microsoft.com/office/drawing/2014/main" id="{825696A4-921D-4914-B920-40F18853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72890" y="0"/>
          <a:ext cx="958215" cy="87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249060</xdr:colOff>
      <xdr:row>7</xdr:row>
      <xdr:rowOff>0</xdr:rowOff>
    </xdr:from>
    <xdr:to>
      <xdr:col>16</xdr:col>
      <xdr:colOff>370980</xdr:colOff>
      <xdr:row>12</xdr:row>
      <xdr:rowOff>0</xdr:rowOff>
    </xdr:to>
    <xdr:pic>
      <xdr:nvPicPr>
        <xdr:cNvPr id="18" name="Gráfico 17" descr="Lluvia de ideas con relleno sólido">
          <a:extLst>
            <a:ext uri="{FF2B5EF4-FFF2-40B4-BE49-F238E27FC236}">
              <a16:creationId xmlns:a16="http://schemas.microsoft.com/office/drawing/2014/main" id="{970E0362-8710-4AEB-9ED0-D01C5FF8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189600" y="5331600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17AB4-E011-4DC5-A5F8-1909CD3DF1FB}" name="TIPO_DAT" displayName="TIPO_DAT" ref="D10:E16" totalsRowShown="0">
  <autoFilter ref="D10:E16" xr:uid="{268050EB-1FF8-450A-80C2-55ABAB434102}"/>
  <tableColumns count="2">
    <tableColumn id="1" xr3:uid="{ABAEA626-A18C-4E25-A241-8B02AFE3FDCA}" name="OPERADOR" dataDxfId="1"/>
    <tableColumn id="2" xr3:uid="{A25CEC95-8508-45B9-B84E-9EFD4645DC46}" name="NOMBRE">
      <calculatedColumnFormula>TYPE(D11)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F6B744-478B-4F56-AF40-A1146F778B8F}" name="Tabla3" displayName="Tabla3" ref="B25:F31" totalsRowShown="0" headerRowDxfId="0">
  <autoFilter ref="B25:F31" xr:uid="{3BAE0C5F-64EF-4056-833A-091475082176}"/>
  <tableColumns count="5">
    <tableColumn id="1" xr3:uid="{0175A356-6729-4A1D-BBF7-3CD34AD269F4}" name="VALOR 1"/>
    <tableColumn id="2" xr3:uid="{A0066BA0-F9C6-42C5-9123-FE2B5009A528}" name="VALOR 2"/>
    <tableColumn id="3" xr3:uid="{5BE35D9E-8C40-43AE-B068-F67B4DE2C34D}" name="COMPARACION"/>
    <tableColumn id="4" xr3:uid="{EA69378E-85DF-479E-9307-609653DA1859}" name="RESULTADO"/>
    <tableColumn id="5" xr3:uid="{DAA4635A-49DA-4903-B9DE-D7A487A52D5B}" name="FUNCION">
      <calculatedColumnFormula>_xlfn.FORMULATEXT(E26)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208-9CD6-4518-9438-DB944E2BFCCE}">
  <sheetPr>
    <tabColor theme="4" tint="-0.499984740745262"/>
  </sheetPr>
  <dimension ref="B9:K40"/>
  <sheetViews>
    <sheetView showGridLines="0" tabSelected="1" topLeftCell="A15" workbookViewId="0">
      <selection activeCell="E31" sqref="E31"/>
    </sheetView>
  </sheetViews>
  <sheetFormatPr baseColWidth="10" defaultRowHeight="14.4" x14ac:dyDescent="0.3"/>
  <cols>
    <col min="1" max="1" width="4.88671875" customWidth="1"/>
    <col min="2" max="2" width="11.88671875" bestFit="1" customWidth="1"/>
    <col min="4" max="4" width="19.109375" customWidth="1"/>
    <col min="5" max="5" width="38.88671875" bestFit="1" customWidth="1"/>
    <col min="6" max="6" width="11.5546875" customWidth="1"/>
    <col min="10" max="10" width="13" customWidth="1"/>
    <col min="11" max="11" width="13.109375" customWidth="1"/>
    <col min="12" max="13" width="11.88671875" bestFit="1" customWidth="1"/>
  </cols>
  <sheetData>
    <row r="9" spans="3:11" ht="18" x14ac:dyDescent="0.35">
      <c r="C9" s="7"/>
      <c r="D9" s="7" t="s">
        <v>2</v>
      </c>
      <c r="E9" s="7"/>
      <c r="I9" s="7"/>
      <c r="J9" s="7"/>
      <c r="K9" s="7"/>
    </row>
    <row r="10" spans="3:11" x14ac:dyDescent="0.3">
      <c r="D10" t="s">
        <v>3</v>
      </c>
      <c r="E10" t="s">
        <v>4</v>
      </c>
    </row>
    <row r="11" spans="3:11" ht="18" x14ac:dyDescent="0.35">
      <c r="D11" s="8" t="s">
        <v>5</v>
      </c>
      <c r="E11" t="s">
        <v>11</v>
      </c>
      <c r="J11" s="1"/>
    </row>
    <row r="12" spans="3:11" ht="18" x14ac:dyDescent="0.35">
      <c r="D12" s="6" t="s">
        <v>6</v>
      </c>
      <c r="E12" t="s">
        <v>12</v>
      </c>
    </row>
    <row r="13" spans="3:11" ht="18" x14ac:dyDescent="0.35">
      <c r="D13" s="9" t="s">
        <v>7</v>
      </c>
      <c r="E13" t="s">
        <v>13</v>
      </c>
      <c r="J13" s="2"/>
    </row>
    <row r="14" spans="3:11" ht="18" x14ac:dyDescent="0.35">
      <c r="D14" s="6" t="s">
        <v>8</v>
      </c>
      <c r="E14" t="s">
        <v>14</v>
      </c>
      <c r="I14" s="1"/>
    </row>
    <row r="15" spans="3:11" ht="18" x14ac:dyDescent="0.35">
      <c r="D15" s="6" t="s">
        <v>9</v>
      </c>
      <c r="E15" t="s">
        <v>15</v>
      </c>
      <c r="I15" s="1"/>
    </row>
    <row r="16" spans="3:11" ht="18" x14ac:dyDescent="0.35">
      <c r="D16" s="6" t="s">
        <v>10</v>
      </c>
      <c r="E16" t="s">
        <v>16</v>
      </c>
    </row>
    <row r="17" spans="2:7" x14ac:dyDescent="0.3">
      <c r="G17" s="1"/>
    </row>
    <row r="18" spans="2:7" x14ac:dyDescent="0.3">
      <c r="D18" s="3"/>
    </row>
    <row r="24" spans="2:7" ht="18" x14ac:dyDescent="0.35">
      <c r="B24" s="7" t="s">
        <v>2</v>
      </c>
    </row>
    <row r="25" spans="2:7" x14ac:dyDescent="0.3">
      <c r="B25" s="4" t="s">
        <v>17</v>
      </c>
      <c r="C25" s="4" t="s">
        <v>18</v>
      </c>
      <c r="D25" s="4" t="s">
        <v>0</v>
      </c>
      <c r="E25" s="5" t="s">
        <v>19</v>
      </c>
      <c r="F25" s="4" t="s">
        <v>1</v>
      </c>
    </row>
    <row r="26" spans="2:7" x14ac:dyDescent="0.3">
      <c r="B26">
        <v>2</v>
      </c>
      <c r="C26">
        <v>2</v>
      </c>
      <c r="D26" t="s">
        <v>20</v>
      </c>
      <c r="E26" t="b">
        <f>B26=C26</f>
        <v>1</v>
      </c>
      <c r="F26" t="str">
        <f ca="1">_xlfn.FORMULATEXT(E26)</f>
        <v>=B26=C26</v>
      </c>
    </row>
    <row r="27" spans="2:7" x14ac:dyDescent="0.3">
      <c r="B27">
        <v>5</v>
      </c>
      <c r="C27">
        <v>4</v>
      </c>
      <c r="D27" t="s">
        <v>21</v>
      </c>
      <c r="E27" t="b">
        <f>B27&gt;C27</f>
        <v>1</v>
      </c>
      <c r="F27" t="str">
        <f ca="1">_xlfn.FORMULATEXT(E27)</f>
        <v>=B27&gt;C27</v>
      </c>
    </row>
    <row r="28" spans="2:7" x14ac:dyDescent="0.3">
      <c r="B28">
        <v>3</v>
      </c>
      <c r="C28">
        <v>8</v>
      </c>
      <c r="D28" t="s">
        <v>22</v>
      </c>
      <c r="E28" t="b">
        <f>B28&lt;C28</f>
        <v>1</v>
      </c>
      <c r="F28" t="str">
        <f t="shared" ref="F28:F31" ca="1" si="0">_xlfn.FORMULATEXT(E28)</f>
        <v>=B28&lt;C28</v>
      </c>
    </row>
    <row r="29" spans="2:7" x14ac:dyDescent="0.3">
      <c r="B29">
        <v>5</v>
      </c>
      <c r="C29">
        <v>5</v>
      </c>
      <c r="D29" t="s">
        <v>23</v>
      </c>
      <c r="E29" t="b">
        <f>B29&gt;=C29</f>
        <v>1</v>
      </c>
      <c r="F29" t="str">
        <f t="shared" ca="1" si="0"/>
        <v>=B29&gt;=C29</v>
      </c>
    </row>
    <row r="30" spans="2:7" x14ac:dyDescent="0.3">
      <c r="B30">
        <v>4</v>
      </c>
      <c r="C30">
        <v>4</v>
      </c>
      <c r="D30" t="s">
        <v>24</v>
      </c>
      <c r="E30" t="b">
        <f>B30&lt;=C30</f>
        <v>1</v>
      </c>
      <c r="F30" t="str">
        <f t="shared" ca="1" si="0"/>
        <v>=B30&lt;=C30</v>
      </c>
    </row>
    <row r="31" spans="2:7" x14ac:dyDescent="0.3">
      <c r="B31">
        <v>8</v>
      </c>
      <c r="C31">
        <v>8</v>
      </c>
      <c r="D31" t="s">
        <v>25</v>
      </c>
      <c r="E31" t="b">
        <f>B31&lt;&gt;C31</f>
        <v>0</v>
      </c>
      <c r="F31" t="str">
        <f t="shared" ca="1" si="0"/>
        <v>=B31&lt;&gt;C31</v>
      </c>
    </row>
    <row r="35" spans="2:5" ht="18" x14ac:dyDescent="0.35">
      <c r="B35" s="7" t="s">
        <v>26</v>
      </c>
    </row>
    <row r="37" spans="2:5" x14ac:dyDescent="0.3">
      <c r="B37" s="11" t="s">
        <v>17</v>
      </c>
      <c r="C37" s="11" t="s">
        <v>18</v>
      </c>
      <c r="D37" s="11" t="s">
        <v>81</v>
      </c>
      <c r="E37" s="11" t="s">
        <v>82</v>
      </c>
    </row>
    <row r="38" spans="2:5" x14ac:dyDescent="0.3">
      <c r="B38" s="12">
        <v>3</v>
      </c>
      <c r="C38" s="12">
        <v>4</v>
      </c>
      <c r="D38" s="12" t="b">
        <f>AND(B38=B38,C38=B38)</f>
        <v>0</v>
      </c>
      <c r="E38" s="12" t="b">
        <f>OR(B38=B38,C38=B38)</f>
        <v>1</v>
      </c>
    </row>
    <row r="39" spans="2:5" x14ac:dyDescent="0.3">
      <c r="B39" s="12" t="s">
        <v>83</v>
      </c>
      <c r="C39" s="12" t="s">
        <v>84</v>
      </c>
      <c r="D39" s="12" t="b">
        <f>AND(B39=B39,C39=B39)</f>
        <v>0</v>
      </c>
      <c r="E39" s="12" t="b">
        <f>OR(B39=B39,C39=B39)</f>
        <v>1</v>
      </c>
    </row>
    <row r="40" spans="2:5" x14ac:dyDescent="0.3">
      <c r="B40" s="12" t="s">
        <v>83</v>
      </c>
      <c r="C40" s="12" t="s">
        <v>83</v>
      </c>
      <c r="D40" s="12" t="b">
        <f>AND(B40=B40,C40=B40)</f>
        <v>1</v>
      </c>
      <c r="E40" s="12" t="b">
        <f>OR(B40=B40,C40=B40)</f>
        <v>1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E87-9AA1-4B2A-8E5A-DDF3639D35E8}">
  <dimension ref="A9:H26"/>
  <sheetViews>
    <sheetView showGridLines="0" workbookViewId="0">
      <selection activeCell="J10" sqref="J10"/>
    </sheetView>
  </sheetViews>
  <sheetFormatPr baseColWidth="10" defaultRowHeight="14.4" x14ac:dyDescent="0.3"/>
  <cols>
    <col min="6" max="6" width="21.5546875" bestFit="1" customWidth="1"/>
  </cols>
  <sheetData>
    <row r="9" spans="1:8" ht="43.2" x14ac:dyDescent="0.3">
      <c r="A9" s="10" t="s">
        <v>27</v>
      </c>
      <c r="B9" s="10" t="s">
        <v>28</v>
      </c>
      <c r="C9" s="10" t="s">
        <v>29</v>
      </c>
      <c r="D9" s="10" t="s">
        <v>30</v>
      </c>
      <c r="E9" s="10" t="s">
        <v>31</v>
      </c>
      <c r="F9" s="10" t="s">
        <v>34</v>
      </c>
      <c r="G9" s="10" t="s">
        <v>35</v>
      </c>
      <c r="H9" s="10" t="s">
        <v>36</v>
      </c>
    </row>
    <row r="10" spans="1:8" x14ac:dyDescent="0.3">
      <c r="A10" t="s">
        <v>78</v>
      </c>
      <c r="B10" t="s">
        <v>54</v>
      </c>
      <c r="C10" t="s">
        <v>79</v>
      </c>
      <c r="D10" t="s">
        <v>38</v>
      </c>
      <c r="E10" t="s">
        <v>39</v>
      </c>
      <c r="F10">
        <v>63.120000000000005</v>
      </c>
      <c r="G10">
        <v>23.45</v>
      </c>
      <c r="H10">
        <v>39.67</v>
      </c>
    </row>
    <row r="11" spans="1:8" x14ac:dyDescent="0.3">
      <c r="A11" t="s">
        <v>78</v>
      </c>
      <c r="B11" t="s">
        <v>54</v>
      </c>
      <c r="C11" t="s">
        <v>79</v>
      </c>
      <c r="D11" t="s">
        <v>40</v>
      </c>
      <c r="E11" t="s">
        <v>39</v>
      </c>
      <c r="F11">
        <v>82.830000000000013</v>
      </c>
      <c r="G11">
        <v>34.340000000000003</v>
      </c>
      <c r="H11">
        <v>48.490000000000009</v>
      </c>
    </row>
    <row r="12" spans="1:8" x14ac:dyDescent="0.3">
      <c r="A12" t="s">
        <v>80</v>
      </c>
      <c r="B12" t="s">
        <v>54</v>
      </c>
      <c r="C12" t="s">
        <v>79</v>
      </c>
      <c r="D12" t="s">
        <v>38</v>
      </c>
      <c r="E12" t="s">
        <v>39</v>
      </c>
      <c r="F12">
        <v>12.52</v>
      </c>
      <c r="G12">
        <v>4.09</v>
      </c>
      <c r="H12">
        <v>8.43</v>
      </c>
    </row>
    <row r="13" spans="1:8" x14ac:dyDescent="0.3">
      <c r="A13" t="s">
        <v>80</v>
      </c>
      <c r="B13" t="s">
        <v>54</v>
      </c>
      <c r="C13" t="s">
        <v>79</v>
      </c>
      <c r="D13" t="s">
        <v>40</v>
      </c>
      <c r="E13" t="s">
        <v>39</v>
      </c>
      <c r="F13">
        <v>12.879999999999999</v>
      </c>
      <c r="G13">
        <v>4.3100000000000005</v>
      </c>
      <c r="H13">
        <v>8.5699999999999985</v>
      </c>
    </row>
    <row r="14" spans="1:8" x14ac:dyDescent="0.3">
      <c r="A14" t="s">
        <v>78</v>
      </c>
      <c r="B14" t="s">
        <v>60</v>
      </c>
      <c r="C14" t="s">
        <v>79</v>
      </c>
      <c r="D14" t="s">
        <v>38</v>
      </c>
      <c r="E14" t="s">
        <v>39</v>
      </c>
      <c r="F14">
        <v>70.56</v>
      </c>
      <c r="G14">
        <v>28.78</v>
      </c>
      <c r="H14">
        <v>41.78</v>
      </c>
    </row>
    <row r="15" spans="1:8" x14ac:dyDescent="0.3">
      <c r="A15" t="s">
        <v>78</v>
      </c>
      <c r="B15" t="s">
        <v>60</v>
      </c>
      <c r="C15" t="s">
        <v>79</v>
      </c>
      <c r="D15" t="s">
        <v>40</v>
      </c>
      <c r="E15" t="s">
        <v>39</v>
      </c>
      <c r="F15">
        <v>72.47999999999999</v>
      </c>
      <c r="G15">
        <v>30.029999999999998</v>
      </c>
      <c r="H15">
        <v>42.449999999999989</v>
      </c>
    </row>
    <row r="16" spans="1:8" x14ac:dyDescent="0.3">
      <c r="A16" t="s">
        <v>80</v>
      </c>
      <c r="B16" t="s">
        <v>60</v>
      </c>
      <c r="C16" t="s">
        <v>79</v>
      </c>
      <c r="D16" t="s">
        <v>38</v>
      </c>
      <c r="E16" t="s">
        <v>39</v>
      </c>
      <c r="F16">
        <v>19.13</v>
      </c>
      <c r="G16">
        <v>7.6400000000000006</v>
      </c>
      <c r="H16">
        <v>11.489999999999998</v>
      </c>
    </row>
    <row r="17" spans="1:8" x14ac:dyDescent="0.3">
      <c r="A17" t="s">
        <v>80</v>
      </c>
      <c r="B17" t="s">
        <v>60</v>
      </c>
      <c r="C17" t="s">
        <v>79</v>
      </c>
      <c r="D17" t="s">
        <v>40</v>
      </c>
      <c r="E17" t="s">
        <v>39</v>
      </c>
      <c r="F17">
        <v>43.19</v>
      </c>
      <c r="G17">
        <v>19.96</v>
      </c>
      <c r="H17">
        <v>23.229999999999997</v>
      </c>
    </row>
    <row r="18" spans="1:8" x14ac:dyDescent="0.3">
      <c r="A18" t="s">
        <v>78</v>
      </c>
      <c r="B18" t="s">
        <v>59</v>
      </c>
      <c r="C18" t="s">
        <v>79</v>
      </c>
      <c r="D18" t="s">
        <v>38</v>
      </c>
      <c r="E18" t="s">
        <v>39</v>
      </c>
      <c r="F18">
        <v>42.24</v>
      </c>
      <c r="G18">
        <v>17.32</v>
      </c>
      <c r="H18">
        <v>24.92</v>
      </c>
    </row>
    <row r="19" spans="1:8" x14ac:dyDescent="0.3">
      <c r="A19" t="s">
        <v>78</v>
      </c>
      <c r="B19" t="s">
        <v>59</v>
      </c>
      <c r="C19" t="s">
        <v>79</v>
      </c>
      <c r="D19" t="s">
        <v>40</v>
      </c>
      <c r="E19" t="s">
        <v>39</v>
      </c>
      <c r="F19">
        <v>31.53</v>
      </c>
      <c r="G19">
        <v>13.4</v>
      </c>
      <c r="H19">
        <v>18.130000000000003</v>
      </c>
    </row>
    <row r="20" spans="1:8" x14ac:dyDescent="0.3">
      <c r="A20" t="s">
        <v>80</v>
      </c>
      <c r="B20" t="s">
        <v>59</v>
      </c>
      <c r="C20" t="s">
        <v>79</v>
      </c>
      <c r="D20" t="s">
        <v>38</v>
      </c>
      <c r="E20" t="s">
        <v>39</v>
      </c>
      <c r="F20">
        <v>34.840000000000003</v>
      </c>
      <c r="G20">
        <v>14.04</v>
      </c>
      <c r="H20">
        <v>20.800000000000004</v>
      </c>
    </row>
    <row r="21" spans="1:8" x14ac:dyDescent="0.3">
      <c r="A21" t="s">
        <v>80</v>
      </c>
      <c r="B21" t="s">
        <v>59</v>
      </c>
      <c r="C21" t="s">
        <v>79</v>
      </c>
      <c r="D21" t="s">
        <v>40</v>
      </c>
      <c r="E21" t="s">
        <v>39</v>
      </c>
      <c r="F21">
        <v>3.93</v>
      </c>
      <c r="G21">
        <v>1.3800000000000001</v>
      </c>
      <c r="H21">
        <v>2.5499999999999998</v>
      </c>
    </row>
    <row r="22" spans="1:8" x14ac:dyDescent="0.3">
      <c r="A22" t="s">
        <v>78</v>
      </c>
      <c r="B22" t="s">
        <v>42</v>
      </c>
      <c r="C22" t="s">
        <v>79</v>
      </c>
      <c r="D22" t="s">
        <v>38</v>
      </c>
      <c r="E22" t="s">
        <v>39</v>
      </c>
      <c r="F22">
        <v>332.46999999999997</v>
      </c>
      <c r="G22">
        <v>129.83999999999997</v>
      </c>
      <c r="H22">
        <v>202.63</v>
      </c>
    </row>
    <row r="23" spans="1:8" x14ac:dyDescent="0.3">
      <c r="A23" t="s">
        <v>78</v>
      </c>
      <c r="B23" t="s">
        <v>42</v>
      </c>
      <c r="C23" t="s">
        <v>79</v>
      </c>
      <c r="D23" t="s">
        <v>40</v>
      </c>
      <c r="E23" t="s">
        <v>39</v>
      </c>
      <c r="F23">
        <v>321.05000000000007</v>
      </c>
      <c r="G23">
        <v>136.82</v>
      </c>
      <c r="H23">
        <v>184.23000000000008</v>
      </c>
    </row>
    <row r="24" spans="1:8" x14ac:dyDescent="0.3">
      <c r="A24" t="s">
        <v>80</v>
      </c>
      <c r="B24" t="s">
        <v>42</v>
      </c>
      <c r="C24" t="s">
        <v>79</v>
      </c>
      <c r="D24" t="s">
        <v>38</v>
      </c>
      <c r="E24" t="s">
        <v>39</v>
      </c>
      <c r="F24">
        <v>105.7</v>
      </c>
      <c r="G24">
        <v>42.02</v>
      </c>
      <c r="H24">
        <v>63.68</v>
      </c>
    </row>
    <row r="25" spans="1:8" x14ac:dyDescent="0.3">
      <c r="A25" t="s">
        <v>80</v>
      </c>
      <c r="B25" t="s">
        <v>42</v>
      </c>
      <c r="C25" t="s">
        <v>79</v>
      </c>
      <c r="D25" t="s">
        <v>40</v>
      </c>
      <c r="E25" t="s">
        <v>39</v>
      </c>
      <c r="F25">
        <v>41.209999999999994</v>
      </c>
      <c r="G25">
        <v>15.39</v>
      </c>
      <c r="H25">
        <v>25.819999999999993</v>
      </c>
    </row>
    <row r="26" spans="1:8" x14ac:dyDescent="0.3">
      <c r="A26" t="s">
        <v>78</v>
      </c>
      <c r="B26" t="s">
        <v>74</v>
      </c>
      <c r="C26" t="s">
        <v>79</v>
      </c>
      <c r="D26" t="s">
        <v>40</v>
      </c>
      <c r="E26" t="s">
        <v>39</v>
      </c>
      <c r="F26">
        <v>20.88</v>
      </c>
      <c r="G26">
        <v>9.4499999999999993</v>
      </c>
      <c r="H26">
        <v>11.43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BE7E-66F1-44B5-81C4-58BF1FADF6ED}">
  <dimension ref="A1"/>
  <sheetViews>
    <sheetView showGridLines="0" workbookViewId="0">
      <selection activeCell="F21" sqref="F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965B-CD9F-4069-906C-76269E752F0A}">
  <dimension ref="B12:L136"/>
  <sheetViews>
    <sheetView showGridLines="0" workbookViewId="0">
      <selection activeCell="B12" sqref="B12:L12"/>
    </sheetView>
  </sheetViews>
  <sheetFormatPr baseColWidth="10" defaultRowHeight="14.4" x14ac:dyDescent="0.3"/>
  <cols>
    <col min="2" max="2" width="20.44140625" customWidth="1"/>
    <col min="3" max="3" width="17.21875" bestFit="1" customWidth="1"/>
    <col min="4" max="4" width="24.21875" bestFit="1" customWidth="1"/>
    <col min="5" max="5" width="12.6640625" bestFit="1" customWidth="1"/>
    <col min="7" max="7" width="13.6640625" customWidth="1"/>
    <col min="11" max="11" width="16.44140625" bestFit="1" customWidth="1"/>
  </cols>
  <sheetData>
    <row r="12" spans="2:12" x14ac:dyDescent="0.3">
      <c r="B12" s="4" t="s">
        <v>27</v>
      </c>
      <c r="C12" s="4" t="s">
        <v>28</v>
      </c>
      <c r="D12" s="4" t="s">
        <v>29</v>
      </c>
      <c r="E12" s="4" t="s">
        <v>30</v>
      </c>
      <c r="F12" s="4" t="s">
        <v>31</v>
      </c>
      <c r="G12" s="4" t="s">
        <v>32</v>
      </c>
      <c r="H12" s="4" t="s">
        <v>33</v>
      </c>
      <c r="I12" s="4" t="s">
        <v>34</v>
      </c>
      <c r="J12" s="4" t="s">
        <v>35</v>
      </c>
      <c r="K12" s="4" t="s">
        <v>36</v>
      </c>
      <c r="L12" s="4" t="s">
        <v>37</v>
      </c>
    </row>
    <row r="13" spans="2:12" x14ac:dyDescent="0.3">
      <c r="B13" t="s">
        <v>78</v>
      </c>
      <c r="C13" t="s">
        <v>54</v>
      </c>
      <c r="D13" t="s">
        <v>79</v>
      </c>
      <c r="E13" t="s">
        <v>38</v>
      </c>
      <c r="F13" t="s">
        <v>39</v>
      </c>
      <c r="G13">
        <v>29</v>
      </c>
      <c r="H13">
        <v>9</v>
      </c>
      <c r="I13">
        <v>63.120000000000005</v>
      </c>
      <c r="J13">
        <v>23.45</v>
      </c>
      <c r="K13">
        <v>39.67</v>
      </c>
      <c r="L13">
        <v>49</v>
      </c>
    </row>
    <row r="14" spans="2:12" x14ac:dyDescent="0.3">
      <c r="B14" t="s">
        <v>78</v>
      </c>
      <c r="C14" t="s">
        <v>54</v>
      </c>
      <c r="D14" t="s">
        <v>79</v>
      </c>
      <c r="E14" t="s">
        <v>40</v>
      </c>
      <c r="F14" t="s">
        <v>39</v>
      </c>
      <c r="G14">
        <v>28</v>
      </c>
      <c r="H14">
        <v>9</v>
      </c>
      <c r="I14">
        <v>82.830000000000013</v>
      </c>
      <c r="J14">
        <v>34.340000000000003</v>
      </c>
      <c r="K14">
        <v>48.490000000000009</v>
      </c>
      <c r="L14">
        <v>49</v>
      </c>
    </row>
    <row r="15" spans="2:12" x14ac:dyDescent="0.3">
      <c r="B15" t="s">
        <v>80</v>
      </c>
      <c r="C15" t="s">
        <v>54</v>
      </c>
      <c r="D15" t="s">
        <v>79</v>
      </c>
      <c r="E15" t="s">
        <v>38</v>
      </c>
      <c r="F15" t="s">
        <v>39</v>
      </c>
      <c r="G15">
        <v>9</v>
      </c>
      <c r="H15">
        <v>3</v>
      </c>
      <c r="I15">
        <v>12.52</v>
      </c>
      <c r="J15">
        <v>4.09</v>
      </c>
      <c r="K15">
        <v>8.43</v>
      </c>
      <c r="L15">
        <v>59</v>
      </c>
    </row>
    <row r="16" spans="2:12" x14ac:dyDescent="0.3">
      <c r="B16" t="s">
        <v>80</v>
      </c>
      <c r="C16" t="s">
        <v>54</v>
      </c>
      <c r="D16" t="s">
        <v>79</v>
      </c>
      <c r="E16" t="s">
        <v>40</v>
      </c>
      <c r="F16" t="s">
        <v>39</v>
      </c>
      <c r="G16">
        <v>8</v>
      </c>
      <c r="H16">
        <v>3</v>
      </c>
      <c r="I16">
        <v>12.879999999999999</v>
      </c>
      <c r="J16">
        <v>4.3100000000000005</v>
      </c>
      <c r="K16">
        <v>8.5699999999999985</v>
      </c>
      <c r="L16">
        <v>62</v>
      </c>
    </row>
    <row r="17" spans="2:12" x14ac:dyDescent="0.3">
      <c r="B17" t="s">
        <v>78</v>
      </c>
      <c r="C17" t="s">
        <v>60</v>
      </c>
      <c r="D17" t="s">
        <v>79</v>
      </c>
      <c r="E17" t="s">
        <v>38</v>
      </c>
      <c r="F17" t="s">
        <v>39</v>
      </c>
      <c r="G17">
        <v>30</v>
      </c>
      <c r="H17">
        <v>9</v>
      </c>
      <c r="I17">
        <v>70.56</v>
      </c>
      <c r="J17">
        <v>28.78</v>
      </c>
      <c r="K17">
        <v>41.78</v>
      </c>
      <c r="L17">
        <v>46</v>
      </c>
    </row>
    <row r="18" spans="2:12" x14ac:dyDescent="0.3">
      <c r="B18" t="s">
        <v>78</v>
      </c>
      <c r="C18" t="s">
        <v>60</v>
      </c>
      <c r="D18" t="s">
        <v>79</v>
      </c>
      <c r="E18" t="s">
        <v>40</v>
      </c>
      <c r="F18" t="s">
        <v>39</v>
      </c>
      <c r="G18">
        <v>29</v>
      </c>
      <c r="H18">
        <v>8</v>
      </c>
      <c r="I18">
        <v>72.47999999999999</v>
      </c>
      <c r="J18">
        <v>30.029999999999998</v>
      </c>
      <c r="K18">
        <v>42.449999999999989</v>
      </c>
      <c r="L18">
        <v>54</v>
      </c>
    </row>
    <row r="19" spans="2:12" x14ac:dyDescent="0.3">
      <c r="B19" t="s">
        <v>80</v>
      </c>
      <c r="C19" t="s">
        <v>60</v>
      </c>
      <c r="D19" t="s">
        <v>79</v>
      </c>
      <c r="E19" t="s">
        <v>38</v>
      </c>
      <c r="F19" t="s">
        <v>39</v>
      </c>
      <c r="G19">
        <v>7</v>
      </c>
      <c r="H19">
        <v>2</v>
      </c>
      <c r="I19">
        <v>19.13</v>
      </c>
      <c r="J19">
        <v>7.6400000000000006</v>
      </c>
      <c r="K19">
        <v>11.489999999999998</v>
      </c>
      <c r="L19">
        <v>54</v>
      </c>
    </row>
    <row r="20" spans="2:12" x14ac:dyDescent="0.3">
      <c r="B20" t="s">
        <v>80</v>
      </c>
      <c r="C20" t="s">
        <v>60</v>
      </c>
      <c r="D20" t="s">
        <v>79</v>
      </c>
      <c r="E20" t="s">
        <v>40</v>
      </c>
      <c r="F20" t="s">
        <v>39</v>
      </c>
      <c r="G20">
        <v>17</v>
      </c>
      <c r="H20">
        <v>5</v>
      </c>
      <c r="I20">
        <v>43.19</v>
      </c>
      <c r="J20">
        <v>19.96</v>
      </c>
      <c r="K20">
        <v>23.229999999999997</v>
      </c>
      <c r="L20">
        <v>36</v>
      </c>
    </row>
    <row r="21" spans="2:12" x14ac:dyDescent="0.3">
      <c r="B21" t="s">
        <v>78</v>
      </c>
      <c r="C21" t="s">
        <v>59</v>
      </c>
      <c r="D21" t="s">
        <v>79</v>
      </c>
      <c r="E21" t="s">
        <v>38</v>
      </c>
      <c r="F21" t="s">
        <v>39</v>
      </c>
      <c r="G21">
        <v>18</v>
      </c>
      <c r="H21">
        <v>6</v>
      </c>
      <c r="I21">
        <v>42.24</v>
      </c>
      <c r="J21">
        <v>17.32</v>
      </c>
      <c r="K21">
        <v>24.92</v>
      </c>
      <c r="L21">
        <v>63</v>
      </c>
    </row>
    <row r="22" spans="2:12" x14ac:dyDescent="0.3">
      <c r="B22" t="s">
        <v>78</v>
      </c>
      <c r="C22" t="s">
        <v>59</v>
      </c>
      <c r="D22" t="s">
        <v>79</v>
      </c>
      <c r="E22" t="s">
        <v>40</v>
      </c>
      <c r="F22" t="s">
        <v>39</v>
      </c>
      <c r="G22">
        <v>14</v>
      </c>
      <c r="H22">
        <v>6</v>
      </c>
      <c r="I22">
        <v>31.53</v>
      </c>
      <c r="J22">
        <v>13.4</v>
      </c>
      <c r="K22">
        <v>18.130000000000003</v>
      </c>
      <c r="L22">
        <v>80</v>
      </c>
    </row>
    <row r="23" spans="2:12" x14ac:dyDescent="0.3">
      <c r="B23" t="s">
        <v>80</v>
      </c>
      <c r="C23" t="s">
        <v>59</v>
      </c>
      <c r="D23" t="s">
        <v>79</v>
      </c>
      <c r="E23" t="s">
        <v>38</v>
      </c>
      <c r="F23" t="s">
        <v>39</v>
      </c>
      <c r="G23">
        <v>16</v>
      </c>
      <c r="H23">
        <v>4</v>
      </c>
      <c r="I23">
        <v>34.840000000000003</v>
      </c>
      <c r="J23">
        <v>14.04</v>
      </c>
      <c r="K23">
        <v>20.800000000000004</v>
      </c>
      <c r="L23">
        <v>35</v>
      </c>
    </row>
    <row r="24" spans="2:12" x14ac:dyDescent="0.3">
      <c r="B24" t="s">
        <v>80</v>
      </c>
      <c r="C24" t="s">
        <v>59</v>
      </c>
      <c r="D24" t="s">
        <v>79</v>
      </c>
      <c r="E24" t="s">
        <v>40</v>
      </c>
      <c r="F24" t="s">
        <v>39</v>
      </c>
      <c r="G24">
        <v>3</v>
      </c>
      <c r="H24">
        <v>1</v>
      </c>
      <c r="I24">
        <v>3.93</v>
      </c>
      <c r="J24">
        <v>1.3800000000000001</v>
      </c>
      <c r="K24">
        <v>2.5499999999999998</v>
      </c>
      <c r="L24">
        <v>84</v>
      </c>
    </row>
    <row r="25" spans="2:12" x14ac:dyDescent="0.3">
      <c r="B25" t="s">
        <v>78</v>
      </c>
      <c r="C25" t="s">
        <v>42</v>
      </c>
      <c r="D25" t="s">
        <v>79</v>
      </c>
      <c r="E25" t="s">
        <v>38</v>
      </c>
      <c r="F25" t="s">
        <v>39</v>
      </c>
      <c r="G25">
        <v>151</v>
      </c>
      <c r="H25">
        <v>43</v>
      </c>
      <c r="I25">
        <v>332.46999999999997</v>
      </c>
      <c r="J25">
        <v>129.83999999999997</v>
      </c>
      <c r="K25">
        <v>202.63</v>
      </c>
      <c r="L25">
        <v>1</v>
      </c>
    </row>
    <row r="26" spans="2:12" x14ac:dyDescent="0.3">
      <c r="B26" t="s">
        <v>78</v>
      </c>
      <c r="C26" t="s">
        <v>42</v>
      </c>
      <c r="D26" t="s">
        <v>79</v>
      </c>
      <c r="E26" t="s">
        <v>40</v>
      </c>
      <c r="F26" t="s">
        <v>39</v>
      </c>
      <c r="G26">
        <v>146</v>
      </c>
      <c r="H26">
        <v>48</v>
      </c>
      <c r="I26">
        <v>321.05000000000007</v>
      </c>
      <c r="J26">
        <v>136.82</v>
      </c>
      <c r="K26">
        <v>184.23000000000008</v>
      </c>
      <c r="L26">
        <v>7</v>
      </c>
    </row>
    <row r="27" spans="2:12" x14ac:dyDescent="0.3">
      <c r="B27" t="s">
        <v>80</v>
      </c>
      <c r="C27" t="s">
        <v>42</v>
      </c>
      <c r="D27" t="s">
        <v>79</v>
      </c>
      <c r="E27" t="s">
        <v>38</v>
      </c>
      <c r="F27" t="s">
        <v>39</v>
      </c>
      <c r="G27">
        <v>48</v>
      </c>
      <c r="H27">
        <v>15</v>
      </c>
      <c r="I27">
        <v>105.7</v>
      </c>
      <c r="J27">
        <v>42.02</v>
      </c>
      <c r="K27">
        <v>63.68</v>
      </c>
      <c r="L27">
        <v>1</v>
      </c>
    </row>
    <row r="28" spans="2:12" x14ac:dyDescent="0.3">
      <c r="B28" t="s">
        <v>80</v>
      </c>
      <c r="C28" t="s">
        <v>42</v>
      </c>
      <c r="D28" t="s">
        <v>79</v>
      </c>
      <c r="E28" t="s">
        <v>40</v>
      </c>
      <c r="F28" t="s">
        <v>39</v>
      </c>
      <c r="G28">
        <v>25</v>
      </c>
      <c r="H28">
        <v>8</v>
      </c>
      <c r="I28">
        <v>41.209999999999994</v>
      </c>
      <c r="J28">
        <v>15.39</v>
      </c>
      <c r="K28">
        <v>25.819999999999993</v>
      </c>
      <c r="L28">
        <v>33</v>
      </c>
    </row>
    <row r="29" spans="2:12" x14ac:dyDescent="0.3">
      <c r="B29" t="s">
        <v>78</v>
      </c>
      <c r="C29" t="s">
        <v>74</v>
      </c>
      <c r="D29" t="s">
        <v>79</v>
      </c>
      <c r="E29" t="s">
        <v>40</v>
      </c>
      <c r="F29" t="s">
        <v>39</v>
      </c>
      <c r="G29">
        <v>15</v>
      </c>
      <c r="H29">
        <v>5</v>
      </c>
      <c r="I29">
        <v>20.88</v>
      </c>
      <c r="J29">
        <v>9.4499999999999993</v>
      </c>
      <c r="K29">
        <v>11.43</v>
      </c>
      <c r="L29">
        <v>92</v>
      </c>
    </row>
    <row r="30" spans="2:12" x14ac:dyDescent="0.3">
      <c r="B30" t="s">
        <v>80</v>
      </c>
      <c r="C30" t="s">
        <v>74</v>
      </c>
      <c r="D30" t="s">
        <v>79</v>
      </c>
      <c r="E30" t="s">
        <v>38</v>
      </c>
      <c r="F30" t="s">
        <v>39</v>
      </c>
      <c r="G30">
        <v>7</v>
      </c>
      <c r="H30">
        <v>2</v>
      </c>
      <c r="I30">
        <v>9.7199999999999989</v>
      </c>
      <c r="J30">
        <v>4.41</v>
      </c>
      <c r="K30">
        <v>5.3099999999999987</v>
      </c>
      <c r="L30">
        <v>71</v>
      </c>
    </row>
    <row r="31" spans="2:12" x14ac:dyDescent="0.3">
      <c r="B31" t="s">
        <v>80</v>
      </c>
      <c r="C31" t="s">
        <v>74</v>
      </c>
      <c r="D31" t="s">
        <v>79</v>
      </c>
      <c r="E31" t="s">
        <v>40</v>
      </c>
      <c r="F31" t="s">
        <v>39</v>
      </c>
      <c r="G31">
        <v>4</v>
      </c>
      <c r="H31">
        <v>1</v>
      </c>
      <c r="I31">
        <v>5.6</v>
      </c>
      <c r="J31">
        <v>2.52</v>
      </c>
      <c r="K31">
        <v>3.0799999999999996</v>
      </c>
      <c r="L31">
        <v>80</v>
      </c>
    </row>
    <row r="32" spans="2:12" x14ac:dyDescent="0.3">
      <c r="B32" t="s">
        <v>78</v>
      </c>
      <c r="C32" t="s">
        <v>75</v>
      </c>
      <c r="D32" t="s">
        <v>79</v>
      </c>
      <c r="E32" t="s">
        <v>40</v>
      </c>
      <c r="F32" t="s">
        <v>39</v>
      </c>
      <c r="G32">
        <v>9</v>
      </c>
      <c r="H32">
        <v>3</v>
      </c>
      <c r="I32">
        <v>10.889999999999999</v>
      </c>
      <c r="J32">
        <v>4.8600000000000003</v>
      </c>
      <c r="K32">
        <v>6.0299999999999985</v>
      </c>
      <c r="L32">
        <v>102</v>
      </c>
    </row>
    <row r="33" spans="2:12" x14ac:dyDescent="0.3">
      <c r="B33" t="s">
        <v>80</v>
      </c>
      <c r="C33" t="s">
        <v>75</v>
      </c>
      <c r="D33" t="s">
        <v>79</v>
      </c>
      <c r="E33" t="s">
        <v>40</v>
      </c>
      <c r="F33" t="s">
        <v>39</v>
      </c>
      <c r="G33">
        <v>3</v>
      </c>
      <c r="H33">
        <v>1</v>
      </c>
      <c r="I33">
        <v>3.63</v>
      </c>
      <c r="J33">
        <v>1.62</v>
      </c>
      <c r="K33">
        <v>2.0099999999999998</v>
      </c>
      <c r="L33">
        <v>85</v>
      </c>
    </row>
    <row r="34" spans="2:12" x14ac:dyDescent="0.3">
      <c r="B34" t="s">
        <v>78</v>
      </c>
      <c r="C34" t="s">
        <v>62</v>
      </c>
      <c r="D34" t="s">
        <v>79</v>
      </c>
      <c r="E34" t="s">
        <v>38</v>
      </c>
      <c r="F34" t="s">
        <v>39</v>
      </c>
      <c r="G34">
        <v>24</v>
      </c>
      <c r="H34">
        <v>8</v>
      </c>
      <c r="I34">
        <v>44.46</v>
      </c>
      <c r="J34">
        <v>17.7</v>
      </c>
      <c r="K34">
        <v>26.76</v>
      </c>
      <c r="L34">
        <v>60</v>
      </c>
    </row>
    <row r="35" spans="2:12" x14ac:dyDescent="0.3">
      <c r="B35" t="s">
        <v>78</v>
      </c>
      <c r="C35" t="s">
        <v>62</v>
      </c>
      <c r="D35" t="s">
        <v>79</v>
      </c>
      <c r="E35" t="s">
        <v>40</v>
      </c>
      <c r="F35" t="s">
        <v>39</v>
      </c>
      <c r="G35">
        <v>12</v>
      </c>
      <c r="H35">
        <v>4</v>
      </c>
      <c r="I35">
        <v>19.059999999999999</v>
      </c>
      <c r="J35">
        <v>8.5499999999999989</v>
      </c>
      <c r="K35">
        <v>10.51</v>
      </c>
      <c r="L35">
        <v>94</v>
      </c>
    </row>
    <row r="36" spans="2:12" x14ac:dyDescent="0.3">
      <c r="B36" t="s">
        <v>80</v>
      </c>
      <c r="C36" t="s">
        <v>62</v>
      </c>
      <c r="D36" t="s">
        <v>79</v>
      </c>
      <c r="E36" t="s">
        <v>38</v>
      </c>
      <c r="F36" t="s">
        <v>39</v>
      </c>
      <c r="G36">
        <v>10</v>
      </c>
      <c r="H36">
        <v>3</v>
      </c>
      <c r="I36">
        <v>18.28</v>
      </c>
      <c r="J36">
        <v>8.16</v>
      </c>
      <c r="K36">
        <v>10.120000000000001</v>
      </c>
      <c r="L36">
        <v>56</v>
      </c>
    </row>
    <row r="37" spans="2:12" x14ac:dyDescent="0.3">
      <c r="B37" t="s">
        <v>80</v>
      </c>
      <c r="C37" t="s">
        <v>62</v>
      </c>
      <c r="D37" t="s">
        <v>79</v>
      </c>
      <c r="E37" t="s">
        <v>40</v>
      </c>
      <c r="F37" t="s">
        <v>39</v>
      </c>
      <c r="G37">
        <v>10</v>
      </c>
      <c r="H37">
        <v>3</v>
      </c>
      <c r="I37">
        <v>22.79</v>
      </c>
      <c r="J37">
        <v>8.9499999999999993</v>
      </c>
      <c r="K37">
        <v>13.84</v>
      </c>
      <c r="L37">
        <v>48</v>
      </c>
    </row>
    <row r="38" spans="2:12" x14ac:dyDescent="0.3">
      <c r="B38" t="s">
        <v>78</v>
      </c>
      <c r="C38" t="s">
        <v>58</v>
      </c>
      <c r="D38" t="s">
        <v>79</v>
      </c>
      <c r="E38" t="s">
        <v>38</v>
      </c>
      <c r="F38" t="s">
        <v>39</v>
      </c>
      <c r="G38">
        <v>42</v>
      </c>
      <c r="H38">
        <v>13</v>
      </c>
      <c r="I38">
        <v>49.620000000000005</v>
      </c>
      <c r="J38">
        <v>20.570000000000004</v>
      </c>
      <c r="K38">
        <v>29.05</v>
      </c>
      <c r="L38">
        <v>57</v>
      </c>
    </row>
    <row r="39" spans="2:12" x14ac:dyDescent="0.3">
      <c r="B39" t="s">
        <v>78</v>
      </c>
      <c r="C39" t="s">
        <v>58</v>
      </c>
      <c r="D39" t="s">
        <v>79</v>
      </c>
      <c r="E39" t="s">
        <v>40</v>
      </c>
      <c r="F39" t="s">
        <v>39</v>
      </c>
      <c r="G39">
        <v>46</v>
      </c>
      <c r="H39">
        <v>14</v>
      </c>
      <c r="I39">
        <v>66.089999999999989</v>
      </c>
      <c r="J39">
        <v>27.029999999999998</v>
      </c>
      <c r="K39">
        <v>39.059999999999988</v>
      </c>
      <c r="L39">
        <v>59</v>
      </c>
    </row>
    <row r="40" spans="2:12" x14ac:dyDescent="0.3">
      <c r="B40" t="s">
        <v>80</v>
      </c>
      <c r="C40" t="s">
        <v>58</v>
      </c>
      <c r="D40" t="s">
        <v>79</v>
      </c>
      <c r="E40" t="s">
        <v>38</v>
      </c>
      <c r="F40" t="s">
        <v>39</v>
      </c>
      <c r="G40">
        <v>10</v>
      </c>
      <c r="H40">
        <v>2</v>
      </c>
      <c r="I40">
        <v>7.8000000000000007</v>
      </c>
      <c r="J40">
        <v>3.9000000000000004</v>
      </c>
      <c r="K40">
        <v>3.9000000000000004</v>
      </c>
      <c r="L40">
        <v>76</v>
      </c>
    </row>
    <row r="41" spans="2:12" x14ac:dyDescent="0.3">
      <c r="B41" t="s">
        <v>80</v>
      </c>
      <c r="C41" t="s">
        <v>58</v>
      </c>
      <c r="D41" t="s">
        <v>79</v>
      </c>
      <c r="E41" t="s">
        <v>40</v>
      </c>
      <c r="F41" t="s">
        <v>39</v>
      </c>
      <c r="G41">
        <v>10</v>
      </c>
      <c r="H41">
        <v>3</v>
      </c>
      <c r="I41">
        <v>11.84</v>
      </c>
      <c r="J41">
        <v>4.96</v>
      </c>
      <c r="K41">
        <v>6.88</v>
      </c>
      <c r="L41">
        <v>63</v>
      </c>
    </row>
    <row r="42" spans="2:12" x14ac:dyDescent="0.3">
      <c r="B42" t="s">
        <v>78</v>
      </c>
      <c r="C42" t="s">
        <v>72</v>
      </c>
      <c r="D42" t="s">
        <v>79</v>
      </c>
      <c r="E42" t="s">
        <v>38</v>
      </c>
      <c r="F42" t="s">
        <v>39</v>
      </c>
      <c r="G42">
        <v>5</v>
      </c>
      <c r="H42">
        <v>2</v>
      </c>
      <c r="I42">
        <v>12.38</v>
      </c>
      <c r="J42">
        <v>5.0999999999999996</v>
      </c>
      <c r="K42">
        <v>7.2800000000000011</v>
      </c>
      <c r="L42">
        <v>89</v>
      </c>
    </row>
    <row r="43" spans="2:12" x14ac:dyDescent="0.3">
      <c r="B43" t="s">
        <v>78</v>
      </c>
      <c r="C43" t="s">
        <v>72</v>
      </c>
      <c r="D43" t="s">
        <v>79</v>
      </c>
      <c r="E43" t="s">
        <v>40</v>
      </c>
      <c r="F43" t="s">
        <v>39</v>
      </c>
      <c r="G43">
        <v>4</v>
      </c>
      <c r="H43">
        <v>1</v>
      </c>
      <c r="I43">
        <v>3.16</v>
      </c>
      <c r="J43">
        <v>1.32</v>
      </c>
      <c r="K43">
        <v>1.84</v>
      </c>
      <c r="L43">
        <v>108</v>
      </c>
    </row>
    <row r="44" spans="2:12" x14ac:dyDescent="0.3">
      <c r="B44" t="s">
        <v>78</v>
      </c>
      <c r="C44" t="s">
        <v>55</v>
      </c>
      <c r="D44" t="s">
        <v>79</v>
      </c>
      <c r="E44" t="s">
        <v>38</v>
      </c>
      <c r="F44" t="s">
        <v>39</v>
      </c>
      <c r="G44">
        <v>28</v>
      </c>
      <c r="H44">
        <v>9</v>
      </c>
      <c r="I44">
        <v>66.86</v>
      </c>
      <c r="J44">
        <v>28.56</v>
      </c>
      <c r="K44">
        <v>38.299999999999997</v>
      </c>
      <c r="L44">
        <v>51</v>
      </c>
    </row>
    <row r="45" spans="2:12" x14ac:dyDescent="0.3">
      <c r="B45" t="s">
        <v>78</v>
      </c>
      <c r="C45" t="s">
        <v>55</v>
      </c>
      <c r="D45" t="s">
        <v>79</v>
      </c>
      <c r="E45" t="s">
        <v>40</v>
      </c>
      <c r="F45" t="s">
        <v>39</v>
      </c>
      <c r="G45">
        <v>43</v>
      </c>
      <c r="H45">
        <v>14</v>
      </c>
      <c r="I45">
        <v>105.11999999999999</v>
      </c>
      <c r="J45">
        <v>43.279999999999994</v>
      </c>
      <c r="K45">
        <v>61.839999999999996</v>
      </c>
      <c r="L45">
        <v>44</v>
      </c>
    </row>
    <row r="46" spans="2:12" x14ac:dyDescent="0.3">
      <c r="B46" t="s">
        <v>78</v>
      </c>
      <c r="C46" t="s">
        <v>43</v>
      </c>
      <c r="D46" t="s">
        <v>79</v>
      </c>
      <c r="E46" t="s">
        <v>38</v>
      </c>
      <c r="F46" t="s">
        <v>39</v>
      </c>
      <c r="G46">
        <v>140</v>
      </c>
      <c r="H46">
        <v>43</v>
      </c>
      <c r="I46">
        <v>320.10000000000002</v>
      </c>
      <c r="J46">
        <v>133.49</v>
      </c>
      <c r="K46">
        <v>186.61</v>
      </c>
      <c r="L46">
        <v>3</v>
      </c>
    </row>
    <row r="47" spans="2:12" x14ac:dyDescent="0.3">
      <c r="B47" t="s">
        <v>78</v>
      </c>
      <c r="C47" t="s">
        <v>43</v>
      </c>
      <c r="D47" t="s">
        <v>79</v>
      </c>
      <c r="E47" t="s">
        <v>40</v>
      </c>
      <c r="F47" t="s">
        <v>39</v>
      </c>
      <c r="G47">
        <v>175</v>
      </c>
      <c r="H47">
        <v>55</v>
      </c>
      <c r="I47">
        <v>342.36999999999983</v>
      </c>
      <c r="J47">
        <v>147.26000000000002</v>
      </c>
      <c r="K47">
        <v>195.10999999999981</v>
      </c>
      <c r="L47">
        <v>4</v>
      </c>
    </row>
    <row r="48" spans="2:12" x14ac:dyDescent="0.3">
      <c r="B48" t="s">
        <v>80</v>
      </c>
      <c r="C48" t="s">
        <v>43</v>
      </c>
      <c r="D48" t="s">
        <v>79</v>
      </c>
      <c r="E48" t="s">
        <v>38</v>
      </c>
      <c r="F48" t="s">
        <v>39</v>
      </c>
      <c r="G48">
        <v>37</v>
      </c>
      <c r="H48">
        <v>14</v>
      </c>
      <c r="I48">
        <v>80.81</v>
      </c>
      <c r="J48">
        <v>33.56</v>
      </c>
      <c r="K48">
        <v>47.25</v>
      </c>
      <c r="L48">
        <v>11</v>
      </c>
    </row>
    <row r="49" spans="2:12" x14ac:dyDescent="0.3">
      <c r="B49" t="s">
        <v>80</v>
      </c>
      <c r="C49" t="s">
        <v>43</v>
      </c>
      <c r="D49" t="s">
        <v>79</v>
      </c>
      <c r="E49" t="s">
        <v>40</v>
      </c>
      <c r="F49" t="s">
        <v>39</v>
      </c>
      <c r="G49">
        <v>51</v>
      </c>
      <c r="H49">
        <v>16</v>
      </c>
      <c r="I49">
        <v>129.76999999999998</v>
      </c>
      <c r="J49">
        <v>58.14</v>
      </c>
      <c r="K49">
        <v>71.629999999999981</v>
      </c>
      <c r="L49">
        <v>1</v>
      </c>
    </row>
    <row r="50" spans="2:12" x14ac:dyDescent="0.3">
      <c r="B50" t="s">
        <v>78</v>
      </c>
      <c r="C50" t="s">
        <v>77</v>
      </c>
      <c r="D50" t="s">
        <v>79</v>
      </c>
      <c r="E50" t="s">
        <v>40</v>
      </c>
      <c r="F50" t="s">
        <v>39</v>
      </c>
      <c r="G50">
        <v>3</v>
      </c>
      <c r="H50">
        <v>1</v>
      </c>
      <c r="I50">
        <v>4.8000000000000007</v>
      </c>
      <c r="J50">
        <v>2.0999999999999996</v>
      </c>
      <c r="K50">
        <v>2.7000000000000011</v>
      </c>
      <c r="L50">
        <v>107</v>
      </c>
    </row>
    <row r="51" spans="2:12" x14ac:dyDescent="0.3">
      <c r="B51" t="s">
        <v>78</v>
      </c>
      <c r="C51" t="s">
        <v>70</v>
      </c>
      <c r="D51" t="s">
        <v>79</v>
      </c>
      <c r="E51" t="s">
        <v>38</v>
      </c>
      <c r="F51" t="s">
        <v>39</v>
      </c>
      <c r="G51">
        <v>3</v>
      </c>
      <c r="H51">
        <v>1</v>
      </c>
      <c r="I51">
        <v>7.02</v>
      </c>
      <c r="J51">
        <v>2.94</v>
      </c>
      <c r="K51">
        <v>4.08</v>
      </c>
      <c r="L51">
        <v>93</v>
      </c>
    </row>
    <row r="52" spans="2:12" x14ac:dyDescent="0.3">
      <c r="B52" t="s">
        <v>78</v>
      </c>
      <c r="C52" t="s">
        <v>70</v>
      </c>
      <c r="D52" t="s">
        <v>79</v>
      </c>
      <c r="E52" t="s">
        <v>40</v>
      </c>
      <c r="F52" t="s">
        <v>39</v>
      </c>
      <c r="G52">
        <v>7</v>
      </c>
      <c r="H52">
        <v>2</v>
      </c>
      <c r="I52">
        <v>16.38</v>
      </c>
      <c r="J52">
        <v>6.8599999999999994</v>
      </c>
      <c r="K52">
        <v>9.52</v>
      </c>
      <c r="L52">
        <v>95</v>
      </c>
    </row>
    <row r="53" spans="2:12" x14ac:dyDescent="0.3">
      <c r="B53" t="s">
        <v>80</v>
      </c>
      <c r="C53" t="s">
        <v>70</v>
      </c>
      <c r="D53" t="s">
        <v>79</v>
      </c>
      <c r="E53" t="s">
        <v>40</v>
      </c>
      <c r="F53" t="s">
        <v>39</v>
      </c>
      <c r="G53">
        <v>4</v>
      </c>
      <c r="H53">
        <v>1</v>
      </c>
      <c r="I53">
        <v>6.52</v>
      </c>
      <c r="J53">
        <v>2.36</v>
      </c>
      <c r="K53">
        <v>4.16</v>
      </c>
      <c r="L53">
        <v>74</v>
      </c>
    </row>
    <row r="54" spans="2:12" x14ac:dyDescent="0.3">
      <c r="B54" t="s">
        <v>78</v>
      </c>
      <c r="C54" t="s">
        <v>45</v>
      </c>
      <c r="D54" t="s">
        <v>79</v>
      </c>
      <c r="E54" t="s">
        <v>38</v>
      </c>
      <c r="F54" t="s">
        <v>39</v>
      </c>
      <c r="G54">
        <v>85</v>
      </c>
      <c r="H54">
        <v>26</v>
      </c>
      <c r="I54">
        <v>137.59</v>
      </c>
      <c r="J54">
        <v>53.000000000000014</v>
      </c>
      <c r="K54">
        <v>84.589999999999989</v>
      </c>
      <c r="L54">
        <v>23</v>
      </c>
    </row>
    <row r="55" spans="2:12" x14ac:dyDescent="0.3">
      <c r="B55" t="s">
        <v>78</v>
      </c>
      <c r="C55" t="s">
        <v>45</v>
      </c>
      <c r="D55" t="s">
        <v>79</v>
      </c>
      <c r="E55" t="s">
        <v>40</v>
      </c>
      <c r="F55" t="s">
        <v>39</v>
      </c>
      <c r="G55">
        <v>136</v>
      </c>
      <c r="H55">
        <v>44</v>
      </c>
      <c r="I55">
        <v>287.56999999999988</v>
      </c>
      <c r="J55">
        <v>112.41000000000001</v>
      </c>
      <c r="K55">
        <v>175.15999999999985</v>
      </c>
      <c r="L55">
        <v>12</v>
      </c>
    </row>
    <row r="56" spans="2:12" x14ac:dyDescent="0.3">
      <c r="B56" t="s">
        <v>80</v>
      </c>
      <c r="C56" t="s">
        <v>45</v>
      </c>
      <c r="D56" t="s">
        <v>79</v>
      </c>
      <c r="E56" t="s">
        <v>38</v>
      </c>
      <c r="F56" t="s">
        <v>39</v>
      </c>
      <c r="G56">
        <v>17</v>
      </c>
      <c r="H56">
        <v>7</v>
      </c>
      <c r="I56">
        <v>31.500000000000004</v>
      </c>
      <c r="J56">
        <v>12.510000000000002</v>
      </c>
      <c r="K56">
        <v>18.990000000000002</v>
      </c>
      <c r="L56">
        <v>42</v>
      </c>
    </row>
    <row r="57" spans="2:12" x14ac:dyDescent="0.3">
      <c r="B57" t="s">
        <v>80</v>
      </c>
      <c r="C57" t="s">
        <v>45</v>
      </c>
      <c r="D57" t="s">
        <v>79</v>
      </c>
      <c r="E57" t="s">
        <v>40</v>
      </c>
      <c r="F57" t="s">
        <v>39</v>
      </c>
      <c r="G57">
        <v>29</v>
      </c>
      <c r="H57">
        <v>9</v>
      </c>
      <c r="I57">
        <v>53.58</v>
      </c>
      <c r="J57">
        <v>20.68</v>
      </c>
      <c r="K57">
        <v>32.9</v>
      </c>
      <c r="L57">
        <v>26</v>
      </c>
    </row>
    <row r="58" spans="2:12" x14ac:dyDescent="0.3">
      <c r="B58" t="s">
        <v>78</v>
      </c>
      <c r="C58" t="s">
        <v>46</v>
      </c>
      <c r="D58" t="s">
        <v>79</v>
      </c>
      <c r="E58" t="s">
        <v>38</v>
      </c>
      <c r="F58" t="s">
        <v>39</v>
      </c>
      <c r="G58">
        <v>96</v>
      </c>
      <c r="H58">
        <v>28</v>
      </c>
      <c r="I58">
        <v>192</v>
      </c>
      <c r="J58">
        <v>76.73</v>
      </c>
      <c r="K58">
        <v>115.27</v>
      </c>
      <c r="L58">
        <v>11</v>
      </c>
    </row>
    <row r="59" spans="2:12" x14ac:dyDescent="0.3">
      <c r="B59" t="s">
        <v>78</v>
      </c>
      <c r="C59" t="s">
        <v>46</v>
      </c>
      <c r="D59" t="s">
        <v>79</v>
      </c>
      <c r="E59" t="s">
        <v>40</v>
      </c>
      <c r="F59" t="s">
        <v>39</v>
      </c>
      <c r="G59">
        <v>150</v>
      </c>
      <c r="H59">
        <v>46</v>
      </c>
      <c r="I59">
        <v>261.03999999999996</v>
      </c>
      <c r="J59">
        <v>102.81000000000002</v>
      </c>
      <c r="K59">
        <v>158.22999999999996</v>
      </c>
      <c r="L59">
        <v>16</v>
      </c>
    </row>
    <row r="60" spans="2:12" x14ac:dyDescent="0.3">
      <c r="B60" t="s">
        <v>80</v>
      </c>
      <c r="C60" t="s">
        <v>46</v>
      </c>
      <c r="D60" t="s">
        <v>79</v>
      </c>
      <c r="E60" t="s">
        <v>38</v>
      </c>
      <c r="F60" t="s">
        <v>39</v>
      </c>
      <c r="G60">
        <v>25</v>
      </c>
      <c r="H60">
        <v>7</v>
      </c>
      <c r="I60">
        <v>48.92</v>
      </c>
      <c r="J60">
        <v>20.150000000000002</v>
      </c>
      <c r="K60">
        <v>28.77</v>
      </c>
      <c r="L60">
        <v>25</v>
      </c>
    </row>
    <row r="61" spans="2:12" x14ac:dyDescent="0.3">
      <c r="B61" t="s">
        <v>80</v>
      </c>
      <c r="C61" t="s">
        <v>46</v>
      </c>
      <c r="D61" t="s">
        <v>79</v>
      </c>
      <c r="E61" t="s">
        <v>40</v>
      </c>
      <c r="F61" t="s">
        <v>39</v>
      </c>
      <c r="G61">
        <v>29</v>
      </c>
      <c r="H61">
        <v>10</v>
      </c>
      <c r="I61">
        <v>57.410000000000004</v>
      </c>
      <c r="J61">
        <v>23.290000000000006</v>
      </c>
      <c r="K61">
        <v>34.119999999999997</v>
      </c>
      <c r="L61">
        <v>24</v>
      </c>
    </row>
    <row r="62" spans="2:12" x14ac:dyDescent="0.3">
      <c r="B62" t="s">
        <v>78</v>
      </c>
      <c r="C62" t="s">
        <v>50</v>
      </c>
      <c r="D62" t="s">
        <v>79</v>
      </c>
      <c r="E62" t="s">
        <v>38</v>
      </c>
      <c r="F62" t="s">
        <v>39</v>
      </c>
      <c r="G62">
        <v>55</v>
      </c>
      <c r="H62">
        <v>18</v>
      </c>
      <c r="I62">
        <v>87.1</v>
      </c>
      <c r="J62">
        <v>34.68</v>
      </c>
      <c r="K62">
        <v>52.419999999999995</v>
      </c>
      <c r="L62">
        <v>40</v>
      </c>
    </row>
    <row r="63" spans="2:12" x14ac:dyDescent="0.3">
      <c r="B63" t="s">
        <v>78</v>
      </c>
      <c r="C63" t="s">
        <v>50</v>
      </c>
      <c r="D63" t="s">
        <v>79</v>
      </c>
      <c r="E63" t="s">
        <v>40</v>
      </c>
      <c r="F63" t="s">
        <v>39</v>
      </c>
      <c r="G63">
        <v>83</v>
      </c>
      <c r="H63">
        <v>26</v>
      </c>
      <c r="I63">
        <v>145.65000000000003</v>
      </c>
      <c r="J63">
        <v>65.27</v>
      </c>
      <c r="K63">
        <v>80.380000000000038</v>
      </c>
      <c r="L63">
        <v>37</v>
      </c>
    </row>
    <row r="64" spans="2:12" x14ac:dyDescent="0.3">
      <c r="B64" t="s">
        <v>80</v>
      </c>
      <c r="C64" t="s">
        <v>50</v>
      </c>
      <c r="D64" t="s">
        <v>79</v>
      </c>
      <c r="E64" t="s">
        <v>38</v>
      </c>
      <c r="F64" t="s">
        <v>39</v>
      </c>
      <c r="G64">
        <v>14</v>
      </c>
      <c r="H64">
        <v>5</v>
      </c>
      <c r="I64">
        <v>20.680000000000003</v>
      </c>
      <c r="J64">
        <v>9.39</v>
      </c>
      <c r="K64">
        <v>11.290000000000003</v>
      </c>
      <c r="L64">
        <v>55</v>
      </c>
    </row>
    <row r="65" spans="2:12" x14ac:dyDescent="0.3">
      <c r="B65" t="s">
        <v>80</v>
      </c>
      <c r="C65" t="s">
        <v>50</v>
      </c>
      <c r="D65" t="s">
        <v>79</v>
      </c>
      <c r="E65" t="s">
        <v>40</v>
      </c>
      <c r="F65" t="s">
        <v>39</v>
      </c>
      <c r="G65">
        <v>15</v>
      </c>
      <c r="H65">
        <v>5</v>
      </c>
      <c r="I65">
        <v>34.58</v>
      </c>
      <c r="J65">
        <v>15.58</v>
      </c>
      <c r="K65">
        <v>19</v>
      </c>
      <c r="L65">
        <v>42</v>
      </c>
    </row>
    <row r="66" spans="2:12" x14ac:dyDescent="0.3">
      <c r="B66" t="s">
        <v>78</v>
      </c>
      <c r="C66" t="s">
        <v>57</v>
      </c>
      <c r="D66" t="s">
        <v>79</v>
      </c>
      <c r="E66" t="s">
        <v>38</v>
      </c>
      <c r="F66" t="s">
        <v>39</v>
      </c>
      <c r="G66">
        <v>13</v>
      </c>
      <c r="H66">
        <v>4</v>
      </c>
      <c r="I66">
        <v>23.59</v>
      </c>
      <c r="J66">
        <v>11.250000000000002</v>
      </c>
      <c r="K66">
        <v>12.339999999999998</v>
      </c>
      <c r="L66">
        <v>79</v>
      </c>
    </row>
    <row r="67" spans="2:12" x14ac:dyDescent="0.3">
      <c r="B67" t="s">
        <v>78</v>
      </c>
      <c r="C67" t="s">
        <v>57</v>
      </c>
      <c r="D67" t="s">
        <v>79</v>
      </c>
      <c r="E67" t="s">
        <v>40</v>
      </c>
      <c r="F67" t="s">
        <v>39</v>
      </c>
      <c r="G67">
        <v>28</v>
      </c>
      <c r="H67">
        <v>10</v>
      </c>
      <c r="I67">
        <v>49.89</v>
      </c>
      <c r="J67">
        <v>19.37</v>
      </c>
      <c r="K67">
        <v>30.52</v>
      </c>
      <c r="L67">
        <v>66</v>
      </c>
    </row>
    <row r="68" spans="2:12" x14ac:dyDescent="0.3">
      <c r="B68" t="s">
        <v>80</v>
      </c>
      <c r="C68" t="s">
        <v>57</v>
      </c>
      <c r="D68" t="s">
        <v>79</v>
      </c>
      <c r="E68" t="s">
        <v>38</v>
      </c>
      <c r="F68" t="s">
        <v>39</v>
      </c>
      <c r="G68">
        <v>16</v>
      </c>
      <c r="H68">
        <v>4</v>
      </c>
      <c r="I68">
        <v>24.08</v>
      </c>
      <c r="J68">
        <v>10.799999999999999</v>
      </c>
      <c r="K68">
        <v>13.28</v>
      </c>
      <c r="L68">
        <v>52</v>
      </c>
    </row>
    <row r="69" spans="2:12" x14ac:dyDescent="0.3">
      <c r="B69" t="s">
        <v>80</v>
      </c>
      <c r="C69" t="s">
        <v>57</v>
      </c>
      <c r="D69" t="s">
        <v>79</v>
      </c>
      <c r="E69" t="s">
        <v>40</v>
      </c>
      <c r="F69" t="s">
        <v>39</v>
      </c>
      <c r="G69">
        <v>21</v>
      </c>
      <c r="H69">
        <v>6</v>
      </c>
      <c r="I69">
        <v>35.04</v>
      </c>
      <c r="J69">
        <v>13.76</v>
      </c>
      <c r="K69">
        <v>21.28</v>
      </c>
      <c r="L69">
        <v>39</v>
      </c>
    </row>
    <row r="70" spans="2:12" x14ac:dyDescent="0.3">
      <c r="B70" t="s">
        <v>78</v>
      </c>
      <c r="C70" t="s">
        <v>65</v>
      </c>
      <c r="D70" t="s">
        <v>79</v>
      </c>
      <c r="E70" t="s">
        <v>40</v>
      </c>
      <c r="F70" t="s">
        <v>39</v>
      </c>
      <c r="G70">
        <v>11</v>
      </c>
      <c r="H70">
        <v>3</v>
      </c>
      <c r="I70">
        <v>27.71</v>
      </c>
      <c r="J70">
        <v>11.48</v>
      </c>
      <c r="K70">
        <v>16.23</v>
      </c>
      <c r="L70">
        <v>86</v>
      </c>
    </row>
    <row r="71" spans="2:12" x14ac:dyDescent="0.3">
      <c r="B71" t="s">
        <v>80</v>
      </c>
      <c r="C71" t="s">
        <v>65</v>
      </c>
      <c r="D71" t="s">
        <v>79</v>
      </c>
      <c r="E71" t="s">
        <v>38</v>
      </c>
      <c r="F71" t="s">
        <v>39</v>
      </c>
      <c r="G71">
        <v>4</v>
      </c>
      <c r="H71">
        <v>1</v>
      </c>
      <c r="I71">
        <v>11.64</v>
      </c>
      <c r="J71">
        <v>3.96</v>
      </c>
      <c r="K71">
        <v>7.6800000000000006</v>
      </c>
      <c r="L71">
        <v>61</v>
      </c>
    </row>
    <row r="72" spans="2:12" x14ac:dyDescent="0.3">
      <c r="B72" t="s">
        <v>80</v>
      </c>
      <c r="C72" t="s">
        <v>65</v>
      </c>
      <c r="D72" t="s">
        <v>79</v>
      </c>
      <c r="E72" t="s">
        <v>40</v>
      </c>
      <c r="F72" t="s">
        <v>39</v>
      </c>
      <c r="G72">
        <v>4</v>
      </c>
      <c r="H72">
        <v>1</v>
      </c>
      <c r="I72">
        <v>7.72</v>
      </c>
      <c r="J72">
        <v>2.4</v>
      </c>
      <c r="K72">
        <v>5.32</v>
      </c>
      <c r="L72">
        <v>68</v>
      </c>
    </row>
    <row r="73" spans="2:12" x14ac:dyDescent="0.3">
      <c r="B73" t="s">
        <v>78</v>
      </c>
      <c r="C73" t="s">
        <v>53</v>
      </c>
      <c r="D73" t="s">
        <v>79</v>
      </c>
      <c r="E73" t="s">
        <v>38</v>
      </c>
      <c r="F73" t="s">
        <v>39</v>
      </c>
      <c r="G73">
        <v>20</v>
      </c>
      <c r="H73">
        <v>6</v>
      </c>
      <c r="I73">
        <v>25.619999999999997</v>
      </c>
      <c r="J73">
        <v>11.5</v>
      </c>
      <c r="K73">
        <v>14.119999999999997</v>
      </c>
      <c r="L73">
        <v>77</v>
      </c>
    </row>
    <row r="74" spans="2:12" x14ac:dyDescent="0.3">
      <c r="B74" t="s">
        <v>78</v>
      </c>
      <c r="C74" t="s">
        <v>53</v>
      </c>
      <c r="D74" t="s">
        <v>79</v>
      </c>
      <c r="E74" t="s">
        <v>40</v>
      </c>
      <c r="F74" t="s">
        <v>39</v>
      </c>
      <c r="G74">
        <v>40</v>
      </c>
      <c r="H74">
        <v>14</v>
      </c>
      <c r="I74">
        <v>70.47999999999999</v>
      </c>
      <c r="J74">
        <v>26.18</v>
      </c>
      <c r="K74">
        <v>44.29999999999999</v>
      </c>
      <c r="L74">
        <v>51</v>
      </c>
    </row>
    <row r="75" spans="2:12" x14ac:dyDescent="0.3">
      <c r="B75" t="s">
        <v>80</v>
      </c>
      <c r="C75" t="s">
        <v>53</v>
      </c>
      <c r="D75" t="s">
        <v>79</v>
      </c>
      <c r="E75" t="s">
        <v>38</v>
      </c>
      <c r="F75" t="s">
        <v>39</v>
      </c>
      <c r="G75">
        <v>16</v>
      </c>
      <c r="H75">
        <v>6</v>
      </c>
      <c r="I75">
        <v>29.26</v>
      </c>
      <c r="J75">
        <v>12.430000000000001</v>
      </c>
      <c r="K75">
        <v>16.829999999999998</v>
      </c>
      <c r="L75">
        <v>47</v>
      </c>
    </row>
    <row r="76" spans="2:12" x14ac:dyDescent="0.3">
      <c r="B76" t="s">
        <v>80</v>
      </c>
      <c r="C76" t="s">
        <v>53</v>
      </c>
      <c r="D76" t="s">
        <v>79</v>
      </c>
      <c r="E76" t="s">
        <v>40</v>
      </c>
      <c r="F76" t="s">
        <v>39</v>
      </c>
      <c r="G76">
        <v>2</v>
      </c>
      <c r="H76">
        <v>1</v>
      </c>
      <c r="I76">
        <v>7.34</v>
      </c>
      <c r="J76">
        <v>3.22</v>
      </c>
      <c r="K76">
        <v>4.1199999999999992</v>
      </c>
      <c r="L76">
        <v>75</v>
      </c>
    </row>
    <row r="77" spans="2:12" x14ac:dyDescent="0.3">
      <c r="B77" t="s">
        <v>78</v>
      </c>
      <c r="C77" t="s">
        <v>69</v>
      </c>
      <c r="D77" t="s">
        <v>79</v>
      </c>
      <c r="E77" t="s">
        <v>40</v>
      </c>
      <c r="F77" t="s">
        <v>39</v>
      </c>
      <c r="G77">
        <v>4</v>
      </c>
      <c r="H77">
        <v>1</v>
      </c>
      <c r="I77">
        <v>7</v>
      </c>
      <c r="J77">
        <v>2.44</v>
      </c>
      <c r="K77">
        <v>4.5600000000000005</v>
      </c>
      <c r="L77">
        <v>104</v>
      </c>
    </row>
    <row r="78" spans="2:12" x14ac:dyDescent="0.3">
      <c r="B78" t="s">
        <v>80</v>
      </c>
      <c r="C78" t="s">
        <v>69</v>
      </c>
      <c r="D78" t="s">
        <v>79</v>
      </c>
      <c r="E78" t="s">
        <v>38</v>
      </c>
      <c r="F78" t="s">
        <v>39</v>
      </c>
      <c r="G78">
        <v>2</v>
      </c>
      <c r="H78">
        <v>1</v>
      </c>
      <c r="I78">
        <v>3.5</v>
      </c>
      <c r="J78">
        <v>1.22</v>
      </c>
      <c r="K78">
        <v>2.2800000000000002</v>
      </c>
      <c r="L78">
        <v>86</v>
      </c>
    </row>
    <row r="79" spans="2:12" x14ac:dyDescent="0.3">
      <c r="B79" t="s">
        <v>80</v>
      </c>
      <c r="C79" t="s">
        <v>69</v>
      </c>
      <c r="D79" t="s">
        <v>79</v>
      </c>
      <c r="E79" t="s">
        <v>40</v>
      </c>
      <c r="F79" t="s">
        <v>39</v>
      </c>
      <c r="G79">
        <v>6</v>
      </c>
      <c r="H79">
        <v>2</v>
      </c>
      <c r="I79">
        <v>17.82</v>
      </c>
      <c r="J79">
        <v>8.76</v>
      </c>
      <c r="K79">
        <v>9.06</v>
      </c>
      <c r="L79">
        <v>59</v>
      </c>
    </row>
    <row r="80" spans="2:12" x14ac:dyDescent="0.3">
      <c r="B80" t="s">
        <v>78</v>
      </c>
      <c r="C80" t="s">
        <v>63</v>
      </c>
      <c r="D80" t="s">
        <v>79</v>
      </c>
      <c r="E80" t="s">
        <v>38</v>
      </c>
      <c r="F80" t="s">
        <v>39</v>
      </c>
      <c r="G80">
        <v>2</v>
      </c>
      <c r="H80">
        <v>1</v>
      </c>
      <c r="I80">
        <v>5.34</v>
      </c>
      <c r="J80">
        <v>2.2999999999999998</v>
      </c>
      <c r="K80">
        <v>3.04</v>
      </c>
      <c r="L80">
        <v>98</v>
      </c>
    </row>
    <row r="81" spans="2:12" x14ac:dyDescent="0.3">
      <c r="B81" t="s">
        <v>78</v>
      </c>
      <c r="C81" t="s">
        <v>63</v>
      </c>
      <c r="D81" t="s">
        <v>79</v>
      </c>
      <c r="E81" t="s">
        <v>40</v>
      </c>
      <c r="F81" t="s">
        <v>39</v>
      </c>
      <c r="G81">
        <v>13</v>
      </c>
      <c r="H81">
        <v>4</v>
      </c>
      <c r="I81">
        <v>29.299999999999997</v>
      </c>
      <c r="J81">
        <v>13.56</v>
      </c>
      <c r="K81">
        <v>15.739999999999997</v>
      </c>
      <c r="L81">
        <v>88</v>
      </c>
    </row>
    <row r="82" spans="2:12" x14ac:dyDescent="0.3">
      <c r="B82" t="s">
        <v>80</v>
      </c>
      <c r="C82" t="s">
        <v>63</v>
      </c>
      <c r="D82" t="s">
        <v>79</v>
      </c>
      <c r="E82" t="s">
        <v>38</v>
      </c>
      <c r="F82" t="s">
        <v>39</v>
      </c>
      <c r="G82">
        <v>14</v>
      </c>
      <c r="H82">
        <v>4</v>
      </c>
      <c r="I82">
        <v>36.159999999999997</v>
      </c>
      <c r="J82">
        <v>15.9</v>
      </c>
      <c r="K82">
        <v>20.259999999999998</v>
      </c>
      <c r="L82">
        <v>39</v>
      </c>
    </row>
    <row r="83" spans="2:12" x14ac:dyDescent="0.3">
      <c r="B83" t="s">
        <v>80</v>
      </c>
      <c r="C83" t="s">
        <v>63</v>
      </c>
      <c r="D83" t="s">
        <v>79</v>
      </c>
      <c r="E83" t="s">
        <v>40</v>
      </c>
      <c r="F83" t="s">
        <v>39</v>
      </c>
      <c r="G83">
        <v>7</v>
      </c>
      <c r="H83">
        <v>3</v>
      </c>
      <c r="I83">
        <v>18.21</v>
      </c>
      <c r="J83">
        <v>7.84</v>
      </c>
      <c r="K83">
        <v>10.370000000000001</v>
      </c>
      <c r="L83">
        <v>57</v>
      </c>
    </row>
    <row r="84" spans="2:12" x14ac:dyDescent="0.3">
      <c r="B84" t="s">
        <v>78</v>
      </c>
      <c r="C84" t="s">
        <v>68</v>
      </c>
      <c r="D84" t="s">
        <v>79</v>
      </c>
      <c r="E84" t="s">
        <v>38</v>
      </c>
      <c r="F84" t="s">
        <v>39</v>
      </c>
      <c r="G84">
        <v>25</v>
      </c>
      <c r="H84">
        <v>7</v>
      </c>
      <c r="I84">
        <v>43.79</v>
      </c>
      <c r="J84">
        <v>18.649999999999999</v>
      </c>
      <c r="K84">
        <v>25.14</v>
      </c>
      <c r="L84">
        <v>62</v>
      </c>
    </row>
    <row r="85" spans="2:12" x14ac:dyDescent="0.3">
      <c r="B85" t="s">
        <v>78</v>
      </c>
      <c r="C85" t="s">
        <v>68</v>
      </c>
      <c r="D85" t="s">
        <v>79</v>
      </c>
      <c r="E85" t="s">
        <v>40</v>
      </c>
      <c r="F85" t="s">
        <v>39</v>
      </c>
      <c r="G85">
        <v>10</v>
      </c>
      <c r="H85">
        <v>3</v>
      </c>
      <c r="I85">
        <v>24.200000000000003</v>
      </c>
      <c r="J85">
        <v>10.74</v>
      </c>
      <c r="K85">
        <v>13.460000000000003</v>
      </c>
      <c r="L85">
        <v>90</v>
      </c>
    </row>
    <row r="86" spans="2:12" x14ac:dyDescent="0.3">
      <c r="B86" t="s">
        <v>80</v>
      </c>
      <c r="C86" t="s">
        <v>68</v>
      </c>
      <c r="D86" t="s">
        <v>79</v>
      </c>
      <c r="E86" t="s">
        <v>40</v>
      </c>
      <c r="F86" t="s">
        <v>39</v>
      </c>
      <c r="G86">
        <v>3</v>
      </c>
      <c r="H86">
        <v>1</v>
      </c>
      <c r="I86">
        <v>5.9399999999999995</v>
      </c>
      <c r="J86">
        <v>2.13</v>
      </c>
      <c r="K86">
        <v>3.8099999999999996</v>
      </c>
      <c r="L86">
        <v>76</v>
      </c>
    </row>
    <row r="87" spans="2:12" x14ac:dyDescent="0.3">
      <c r="B87" t="s">
        <v>78</v>
      </c>
      <c r="C87" t="s">
        <v>44</v>
      </c>
      <c r="D87" t="s">
        <v>79</v>
      </c>
      <c r="E87" t="s">
        <v>38</v>
      </c>
      <c r="F87" t="s">
        <v>39</v>
      </c>
      <c r="G87">
        <v>107</v>
      </c>
      <c r="H87">
        <v>35</v>
      </c>
      <c r="I87">
        <v>259.10000000000002</v>
      </c>
      <c r="J87">
        <v>100.41000000000001</v>
      </c>
      <c r="K87">
        <v>158.69</v>
      </c>
      <c r="L87">
        <v>4</v>
      </c>
    </row>
    <row r="88" spans="2:12" x14ac:dyDescent="0.3">
      <c r="B88" t="s">
        <v>78</v>
      </c>
      <c r="C88" t="s">
        <v>44</v>
      </c>
      <c r="D88" t="s">
        <v>79</v>
      </c>
      <c r="E88" t="s">
        <v>40</v>
      </c>
      <c r="F88" t="s">
        <v>39</v>
      </c>
      <c r="G88">
        <v>134</v>
      </c>
      <c r="H88">
        <v>45</v>
      </c>
      <c r="I88">
        <v>300.19</v>
      </c>
      <c r="J88">
        <v>124.01999999999998</v>
      </c>
      <c r="K88">
        <v>176.17000000000002</v>
      </c>
      <c r="L88">
        <v>11</v>
      </c>
    </row>
    <row r="89" spans="2:12" x14ac:dyDescent="0.3">
      <c r="B89" t="s">
        <v>80</v>
      </c>
      <c r="C89" t="s">
        <v>44</v>
      </c>
      <c r="D89" t="s">
        <v>79</v>
      </c>
      <c r="E89" t="s">
        <v>38</v>
      </c>
      <c r="F89" t="s">
        <v>39</v>
      </c>
      <c r="G89">
        <v>15</v>
      </c>
      <c r="H89">
        <v>5</v>
      </c>
      <c r="I89">
        <v>33.04</v>
      </c>
      <c r="J89">
        <v>12.620000000000001</v>
      </c>
      <c r="K89">
        <v>20.419999999999998</v>
      </c>
      <c r="L89">
        <v>37</v>
      </c>
    </row>
    <row r="90" spans="2:12" x14ac:dyDescent="0.3">
      <c r="B90" t="s">
        <v>80</v>
      </c>
      <c r="C90" t="s">
        <v>44</v>
      </c>
      <c r="D90" t="s">
        <v>79</v>
      </c>
      <c r="E90" t="s">
        <v>40</v>
      </c>
      <c r="F90" t="s">
        <v>39</v>
      </c>
      <c r="G90">
        <v>29</v>
      </c>
      <c r="H90">
        <v>9</v>
      </c>
      <c r="I90">
        <v>50.589999999999996</v>
      </c>
      <c r="J90">
        <v>20.53</v>
      </c>
      <c r="K90">
        <v>30.059999999999995</v>
      </c>
      <c r="L90">
        <v>29</v>
      </c>
    </row>
    <row r="91" spans="2:12" x14ac:dyDescent="0.3">
      <c r="B91" t="s">
        <v>78</v>
      </c>
      <c r="C91" t="s">
        <v>51</v>
      </c>
      <c r="D91" t="s">
        <v>79</v>
      </c>
      <c r="E91" t="s">
        <v>38</v>
      </c>
      <c r="F91" t="s">
        <v>39</v>
      </c>
      <c r="G91">
        <v>19</v>
      </c>
      <c r="H91">
        <v>6</v>
      </c>
      <c r="I91">
        <v>50.36</v>
      </c>
      <c r="J91">
        <v>20.779999999999998</v>
      </c>
      <c r="K91">
        <v>29.580000000000002</v>
      </c>
      <c r="L91">
        <v>56</v>
      </c>
    </row>
    <row r="92" spans="2:12" x14ac:dyDescent="0.3">
      <c r="B92" t="s">
        <v>78</v>
      </c>
      <c r="C92" t="s">
        <v>51</v>
      </c>
      <c r="D92" t="s">
        <v>79</v>
      </c>
      <c r="E92" t="s">
        <v>40</v>
      </c>
      <c r="F92" t="s">
        <v>39</v>
      </c>
      <c r="G92">
        <v>27</v>
      </c>
      <c r="H92">
        <v>8</v>
      </c>
      <c r="I92">
        <v>78.62</v>
      </c>
      <c r="J92">
        <v>32.4</v>
      </c>
      <c r="K92">
        <v>46.220000000000006</v>
      </c>
      <c r="L92">
        <v>50</v>
      </c>
    </row>
    <row r="93" spans="2:12" x14ac:dyDescent="0.3">
      <c r="B93" t="s">
        <v>80</v>
      </c>
      <c r="C93" t="s">
        <v>51</v>
      </c>
      <c r="D93" t="s">
        <v>79</v>
      </c>
      <c r="E93" t="s">
        <v>38</v>
      </c>
      <c r="F93" t="s">
        <v>39</v>
      </c>
      <c r="G93">
        <v>13</v>
      </c>
      <c r="H93">
        <v>4</v>
      </c>
      <c r="I93">
        <v>30.19</v>
      </c>
      <c r="J93">
        <v>12.99</v>
      </c>
      <c r="K93">
        <v>17.200000000000003</v>
      </c>
      <c r="L93">
        <v>45</v>
      </c>
    </row>
    <row r="94" spans="2:12" x14ac:dyDescent="0.3">
      <c r="B94" t="s">
        <v>80</v>
      </c>
      <c r="C94" t="s">
        <v>51</v>
      </c>
      <c r="D94" t="s">
        <v>79</v>
      </c>
      <c r="E94" t="s">
        <v>40</v>
      </c>
      <c r="F94" t="s">
        <v>39</v>
      </c>
      <c r="G94">
        <v>5</v>
      </c>
      <c r="H94">
        <v>2</v>
      </c>
      <c r="I94">
        <v>6.0500000000000007</v>
      </c>
      <c r="J94">
        <v>2.48</v>
      </c>
      <c r="K94">
        <v>3.5700000000000007</v>
      </c>
      <c r="L94">
        <v>78</v>
      </c>
    </row>
    <row r="95" spans="2:12" x14ac:dyDescent="0.3">
      <c r="B95" t="s">
        <v>78</v>
      </c>
      <c r="C95" t="s">
        <v>71</v>
      </c>
      <c r="D95" t="s">
        <v>79</v>
      </c>
      <c r="E95" t="s">
        <v>38</v>
      </c>
      <c r="F95" t="s">
        <v>39</v>
      </c>
      <c r="G95">
        <v>10</v>
      </c>
      <c r="H95">
        <v>3</v>
      </c>
      <c r="I95">
        <v>20.29</v>
      </c>
      <c r="J95">
        <v>7.9799999999999995</v>
      </c>
      <c r="K95">
        <v>12.309999999999999</v>
      </c>
      <c r="L95">
        <v>80</v>
      </c>
    </row>
    <row r="96" spans="2:12" x14ac:dyDescent="0.3">
      <c r="B96" t="s">
        <v>78</v>
      </c>
      <c r="C96" t="s">
        <v>71</v>
      </c>
      <c r="D96" t="s">
        <v>79</v>
      </c>
      <c r="E96" t="s">
        <v>40</v>
      </c>
      <c r="F96" t="s">
        <v>39</v>
      </c>
      <c r="G96">
        <v>19</v>
      </c>
      <c r="H96">
        <v>6</v>
      </c>
      <c r="I96">
        <v>33.15</v>
      </c>
      <c r="J96">
        <v>14.029999999999998</v>
      </c>
      <c r="K96">
        <v>19.12</v>
      </c>
      <c r="L96">
        <v>79</v>
      </c>
    </row>
    <row r="97" spans="2:12" x14ac:dyDescent="0.3">
      <c r="B97" t="s">
        <v>78</v>
      </c>
      <c r="C97" t="s">
        <v>66</v>
      </c>
      <c r="D97" t="s">
        <v>79</v>
      </c>
      <c r="E97" t="s">
        <v>38</v>
      </c>
      <c r="F97" t="s">
        <v>39</v>
      </c>
      <c r="G97">
        <v>4</v>
      </c>
      <c r="H97">
        <v>2</v>
      </c>
      <c r="I97">
        <v>14.56</v>
      </c>
      <c r="J97">
        <v>4.5199999999999996</v>
      </c>
      <c r="K97">
        <v>10.040000000000001</v>
      </c>
      <c r="L97">
        <v>82</v>
      </c>
    </row>
    <row r="98" spans="2:12" x14ac:dyDescent="0.3">
      <c r="B98" t="s">
        <v>78</v>
      </c>
      <c r="C98" t="s">
        <v>66</v>
      </c>
      <c r="D98" t="s">
        <v>79</v>
      </c>
      <c r="E98" t="s">
        <v>40</v>
      </c>
      <c r="F98" t="s">
        <v>39</v>
      </c>
      <c r="G98">
        <v>18</v>
      </c>
      <c r="H98">
        <v>6</v>
      </c>
      <c r="I98">
        <v>56.25</v>
      </c>
      <c r="J98">
        <v>17.729999999999997</v>
      </c>
      <c r="K98">
        <v>38.520000000000003</v>
      </c>
      <c r="L98">
        <v>60</v>
      </c>
    </row>
    <row r="99" spans="2:12" x14ac:dyDescent="0.3">
      <c r="B99" t="s">
        <v>80</v>
      </c>
      <c r="C99" t="s">
        <v>66</v>
      </c>
      <c r="D99" t="s">
        <v>79</v>
      </c>
      <c r="E99" t="s">
        <v>38</v>
      </c>
      <c r="F99" t="s">
        <v>39</v>
      </c>
      <c r="G99">
        <v>3</v>
      </c>
      <c r="H99">
        <v>1</v>
      </c>
      <c r="I99">
        <v>10.92</v>
      </c>
      <c r="J99">
        <v>3.3899999999999997</v>
      </c>
      <c r="K99">
        <v>7.53</v>
      </c>
      <c r="L99">
        <v>63</v>
      </c>
    </row>
    <row r="100" spans="2:12" x14ac:dyDescent="0.3">
      <c r="B100" t="s">
        <v>78</v>
      </c>
      <c r="C100" t="s">
        <v>73</v>
      </c>
      <c r="D100" t="s">
        <v>79</v>
      </c>
      <c r="E100" t="s">
        <v>38</v>
      </c>
      <c r="F100" t="s">
        <v>39</v>
      </c>
      <c r="G100">
        <v>11</v>
      </c>
      <c r="H100">
        <v>4</v>
      </c>
      <c r="I100">
        <v>25.229999999999997</v>
      </c>
      <c r="J100">
        <v>9.43</v>
      </c>
      <c r="K100">
        <v>15.799999999999997</v>
      </c>
      <c r="L100">
        <v>73</v>
      </c>
    </row>
    <row r="101" spans="2:12" x14ac:dyDescent="0.3">
      <c r="B101" t="s">
        <v>78</v>
      </c>
      <c r="C101" t="s">
        <v>73</v>
      </c>
      <c r="D101" t="s">
        <v>79</v>
      </c>
      <c r="E101" t="s">
        <v>40</v>
      </c>
      <c r="F101" t="s">
        <v>39</v>
      </c>
      <c r="G101">
        <v>11</v>
      </c>
      <c r="H101">
        <v>3</v>
      </c>
      <c r="I101">
        <v>17.509999999999998</v>
      </c>
      <c r="J101">
        <v>6.75</v>
      </c>
      <c r="K101">
        <v>10.759999999999998</v>
      </c>
      <c r="L101">
        <v>93</v>
      </c>
    </row>
    <row r="102" spans="2:12" x14ac:dyDescent="0.3">
      <c r="B102" t="s">
        <v>78</v>
      </c>
      <c r="C102" t="s">
        <v>76</v>
      </c>
      <c r="D102" t="s">
        <v>79</v>
      </c>
      <c r="E102" t="s">
        <v>38</v>
      </c>
      <c r="F102" t="s">
        <v>39</v>
      </c>
      <c r="G102">
        <v>3</v>
      </c>
      <c r="H102">
        <v>1</v>
      </c>
      <c r="I102">
        <v>6.8999999999999995</v>
      </c>
      <c r="J102">
        <v>3.0300000000000002</v>
      </c>
      <c r="K102">
        <v>3.8699999999999992</v>
      </c>
      <c r="L102">
        <v>94</v>
      </c>
    </row>
    <row r="103" spans="2:12" x14ac:dyDescent="0.3">
      <c r="B103" t="s">
        <v>78</v>
      </c>
      <c r="C103" t="s">
        <v>52</v>
      </c>
      <c r="D103" t="s">
        <v>79</v>
      </c>
      <c r="E103" t="s">
        <v>38</v>
      </c>
      <c r="F103" t="s">
        <v>39</v>
      </c>
      <c r="G103">
        <v>21</v>
      </c>
      <c r="H103">
        <v>6</v>
      </c>
      <c r="I103">
        <v>57.11</v>
      </c>
      <c r="J103">
        <v>24.119999999999997</v>
      </c>
      <c r="K103">
        <v>32.99</v>
      </c>
      <c r="L103">
        <v>55</v>
      </c>
    </row>
    <row r="104" spans="2:12" x14ac:dyDescent="0.3">
      <c r="B104" t="s">
        <v>78</v>
      </c>
      <c r="C104" t="s">
        <v>52</v>
      </c>
      <c r="D104" t="s">
        <v>79</v>
      </c>
      <c r="E104" t="s">
        <v>40</v>
      </c>
      <c r="F104" t="s">
        <v>39</v>
      </c>
      <c r="G104">
        <v>35</v>
      </c>
      <c r="H104">
        <v>12</v>
      </c>
      <c r="I104">
        <v>89.67</v>
      </c>
      <c r="J104">
        <v>37.379999999999995</v>
      </c>
      <c r="K104">
        <v>52.290000000000006</v>
      </c>
      <c r="L104">
        <v>48</v>
      </c>
    </row>
    <row r="105" spans="2:12" x14ac:dyDescent="0.3">
      <c r="B105" t="s">
        <v>80</v>
      </c>
      <c r="C105" t="s">
        <v>52</v>
      </c>
      <c r="D105" t="s">
        <v>79</v>
      </c>
      <c r="E105" t="s">
        <v>38</v>
      </c>
      <c r="F105" t="s">
        <v>39</v>
      </c>
      <c r="G105">
        <v>3</v>
      </c>
      <c r="H105">
        <v>1</v>
      </c>
      <c r="I105">
        <v>10.290000000000001</v>
      </c>
      <c r="J105">
        <v>3.69</v>
      </c>
      <c r="K105">
        <v>6.6000000000000014</v>
      </c>
      <c r="L105">
        <v>65</v>
      </c>
    </row>
    <row r="106" spans="2:12" x14ac:dyDescent="0.3">
      <c r="B106" t="s">
        <v>78</v>
      </c>
      <c r="C106" t="s">
        <v>48</v>
      </c>
      <c r="D106" t="s">
        <v>79</v>
      </c>
      <c r="E106" t="s">
        <v>38</v>
      </c>
      <c r="F106" t="s">
        <v>39</v>
      </c>
      <c r="G106">
        <v>54</v>
      </c>
      <c r="H106">
        <v>16</v>
      </c>
      <c r="I106">
        <v>103.45</v>
      </c>
      <c r="J106">
        <v>40.819999999999993</v>
      </c>
      <c r="K106">
        <v>62.63000000000001</v>
      </c>
      <c r="L106">
        <v>34</v>
      </c>
    </row>
    <row r="107" spans="2:12" x14ac:dyDescent="0.3">
      <c r="B107" t="s">
        <v>78</v>
      </c>
      <c r="C107" t="s">
        <v>48</v>
      </c>
      <c r="D107" t="s">
        <v>79</v>
      </c>
      <c r="E107" t="s">
        <v>40</v>
      </c>
      <c r="F107" t="s">
        <v>39</v>
      </c>
      <c r="G107">
        <v>94</v>
      </c>
      <c r="H107">
        <v>30</v>
      </c>
      <c r="I107">
        <v>208.64000000000001</v>
      </c>
      <c r="J107">
        <v>82.220000000000027</v>
      </c>
      <c r="K107">
        <v>126.41999999999999</v>
      </c>
      <c r="L107">
        <v>23</v>
      </c>
    </row>
    <row r="108" spans="2:12" x14ac:dyDescent="0.3">
      <c r="B108" t="s">
        <v>80</v>
      </c>
      <c r="C108" t="s">
        <v>48</v>
      </c>
      <c r="D108" t="s">
        <v>79</v>
      </c>
      <c r="E108" t="s">
        <v>38</v>
      </c>
      <c r="F108" t="s">
        <v>39</v>
      </c>
      <c r="G108">
        <v>14</v>
      </c>
      <c r="H108">
        <v>5</v>
      </c>
      <c r="I108">
        <v>35.410000000000004</v>
      </c>
      <c r="J108">
        <v>15.07</v>
      </c>
      <c r="K108">
        <v>20.340000000000003</v>
      </c>
      <c r="L108">
        <v>38</v>
      </c>
    </row>
    <row r="109" spans="2:12" x14ac:dyDescent="0.3">
      <c r="B109" t="s">
        <v>80</v>
      </c>
      <c r="C109" t="s">
        <v>48</v>
      </c>
      <c r="D109" t="s">
        <v>79</v>
      </c>
      <c r="E109" t="s">
        <v>40</v>
      </c>
      <c r="F109" t="s">
        <v>39</v>
      </c>
      <c r="G109">
        <v>30</v>
      </c>
      <c r="H109">
        <v>10</v>
      </c>
      <c r="I109">
        <v>52.58</v>
      </c>
      <c r="J109">
        <v>22.03</v>
      </c>
      <c r="K109">
        <v>30.549999999999997</v>
      </c>
      <c r="L109">
        <v>27</v>
      </c>
    </row>
    <row r="110" spans="2:12" x14ac:dyDescent="0.3">
      <c r="B110" t="s">
        <v>78</v>
      </c>
      <c r="C110" t="s">
        <v>47</v>
      </c>
      <c r="D110" t="s">
        <v>79</v>
      </c>
      <c r="E110" t="s">
        <v>38</v>
      </c>
      <c r="F110" t="s">
        <v>39</v>
      </c>
      <c r="G110">
        <v>55</v>
      </c>
      <c r="H110">
        <v>18</v>
      </c>
      <c r="I110">
        <v>100.24</v>
      </c>
      <c r="J110">
        <v>36.940000000000005</v>
      </c>
      <c r="K110">
        <v>63.29999999999999</v>
      </c>
      <c r="L110">
        <v>33</v>
      </c>
    </row>
    <row r="111" spans="2:12" x14ac:dyDescent="0.3">
      <c r="B111" t="s">
        <v>78</v>
      </c>
      <c r="C111" t="s">
        <v>47</v>
      </c>
      <c r="D111" t="s">
        <v>79</v>
      </c>
      <c r="E111" t="s">
        <v>40</v>
      </c>
      <c r="F111" t="s">
        <v>39</v>
      </c>
      <c r="G111">
        <v>92</v>
      </c>
      <c r="H111">
        <v>28</v>
      </c>
      <c r="I111">
        <v>157.74999999999997</v>
      </c>
      <c r="J111">
        <v>58.46</v>
      </c>
      <c r="K111">
        <v>99.289999999999964</v>
      </c>
      <c r="L111">
        <v>29</v>
      </c>
    </row>
    <row r="112" spans="2:12" x14ac:dyDescent="0.3">
      <c r="B112" t="s">
        <v>80</v>
      </c>
      <c r="C112" t="s">
        <v>47</v>
      </c>
      <c r="D112" t="s">
        <v>79</v>
      </c>
      <c r="E112" t="s">
        <v>38</v>
      </c>
      <c r="F112" t="s">
        <v>39</v>
      </c>
      <c r="G112">
        <v>30</v>
      </c>
      <c r="H112">
        <v>9</v>
      </c>
      <c r="I112">
        <v>57.319999999999993</v>
      </c>
      <c r="J112">
        <v>20.059999999999999</v>
      </c>
      <c r="K112">
        <v>37.259999999999991</v>
      </c>
      <c r="L112">
        <v>17</v>
      </c>
    </row>
    <row r="113" spans="2:12" x14ac:dyDescent="0.3">
      <c r="B113" t="s">
        <v>80</v>
      </c>
      <c r="C113" t="s">
        <v>47</v>
      </c>
      <c r="D113" t="s">
        <v>79</v>
      </c>
      <c r="E113" t="s">
        <v>40</v>
      </c>
      <c r="F113" t="s">
        <v>39</v>
      </c>
      <c r="G113">
        <v>12</v>
      </c>
      <c r="H113">
        <v>4</v>
      </c>
      <c r="I113">
        <v>37.78</v>
      </c>
      <c r="J113">
        <v>12.02</v>
      </c>
      <c r="K113">
        <v>25.76</v>
      </c>
      <c r="L113">
        <v>34</v>
      </c>
    </row>
    <row r="114" spans="2:12" x14ac:dyDescent="0.3">
      <c r="B114" t="s">
        <v>78</v>
      </c>
      <c r="C114" t="s">
        <v>49</v>
      </c>
      <c r="D114" t="s">
        <v>79</v>
      </c>
      <c r="E114" t="s">
        <v>38</v>
      </c>
      <c r="F114" t="s">
        <v>39</v>
      </c>
      <c r="G114">
        <v>75</v>
      </c>
      <c r="H114">
        <v>24</v>
      </c>
      <c r="I114">
        <v>151.01</v>
      </c>
      <c r="J114">
        <v>60.67</v>
      </c>
      <c r="K114">
        <v>90.339999999999989</v>
      </c>
      <c r="L114">
        <v>21</v>
      </c>
    </row>
    <row r="115" spans="2:12" x14ac:dyDescent="0.3">
      <c r="B115" t="s">
        <v>78</v>
      </c>
      <c r="C115" t="s">
        <v>49</v>
      </c>
      <c r="D115" t="s">
        <v>79</v>
      </c>
      <c r="E115" t="s">
        <v>40</v>
      </c>
      <c r="F115" t="s">
        <v>39</v>
      </c>
      <c r="G115">
        <v>125</v>
      </c>
      <c r="H115">
        <v>38</v>
      </c>
      <c r="I115">
        <v>200.32</v>
      </c>
      <c r="J115">
        <v>78.240000000000023</v>
      </c>
      <c r="K115">
        <v>122.07999999999997</v>
      </c>
      <c r="L115">
        <v>24</v>
      </c>
    </row>
    <row r="116" spans="2:12" x14ac:dyDescent="0.3">
      <c r="B116" t="s">
        <v>80</v>
      </c>
      <c r="C116" t="s">
        <v>49</v>
      </c>
      <c r="D116" t="s">
        <v>79</v>
      </c>
      <c r="E116" t="s">
        <v>38</v>
      </c>
      <c r="F116" t="s">
        <v>39</v>
      </c>
      <c r="G116">
        <v>28</v>
      </c>
      <c r="H116">
        <v>7</v>
      </c>
      <c r="I116">
        <v>40.319999999999993</v>
      </c>
      <c r="J116">
        <v>16.88</v>
      </c>
      <c r="K116">
        <v>23.439999999999994</v>
      </c>
      <c r="L116">
        <v>32</v>
      </c>
    </row>
    <row r="117" spans="2:12" x14ac:dyDescent="0.3">
      <c r="B117" t="s">
        <v>80</v>
      </c>
      <c r="C117" t="s">
        <v>49</v>
      </c>
      <c r="D117" t="s">
        <v>79</v>
      </c>
      <c r="E117" t="s">
        <v>40</v>
      </c>
      <c r="F117" t="s">
        <v>39</v>
      </c>
      <c r="G117">
        <v>56</v>
      </c>
      <c r="H117">
        <v>16</v>
      </c>
      <c r="I117">
        <v>95.089999999999989</v>
      </c>
      <c r="J117">
        <v>39.090000000000003</v>
      </c>
      <c r="K117">
        <v>55.999999999999986</v>
      </c>
      <c r="L117">
        <v>6</v>
      </c>
    </row>
    <row r="118" spans="2:12" x14ac:dyDescent="0.3">
      <c r="B118" t="s">
        <v>78</v>
      </c>
      <c r="C118" t="s">
        <v>61</v>
      </c>
      <c r="D118" t="s">
        <v>79</v>
      </c>
      <c r="E118" t="s">
        <v>38</v>
      </c>
      <c r="F118" t="s">
        <v>39</v>
      </c>
      <c r="G118">
        <v>26</v>
      </c>
      <c r="H118">
        <v>9</v>
      </c>
      <c r="I118">
        <v>41.8</v>
      </c>
      <c r="J118">
        <v>19.310000000000002</v>
      </c>
      <c r="K118">
        <v>22.489999999999995</v>
      </c>
      <c r="L118">
        <v>65</v>
      </c>
    </row>
    <row r="119" spans="2:12" x14ac:dyDescent="0.3">
      <c r="B119" t="s">
        <v>78</v>
      </c>
      <c r="C119" t="s">
        <v>61</v>
      </c>
      <c r="D119" t="s">
        <v>79</v>
      </c>
      <c r="E119" t="s">
        <v>40</v>
      </c>
      <c r="F119" t="s">
        <v>39</v>
      </c>
      <c r="G119">
        <v>24</v>
      </c>
      <c r="H119">
        <v>9</v>
      </c>
      <c r="I119">
        <v>38.94</v>
      </c>
      <c r="J119">
        <v>18.330000000000002</v>
      </c>
      <c r="K119">
        <v>20.609999999999996</v>
      </c>
      <c r="L119">
        <v>75</v>
      </c>
    </row>
    <row r="120" spans="2:12" x14ac:dyDescent="0.3">
      <c r="B120" t="s">
        <v>80</v>
      </c>
      <c r="C120" t="s">
        <v>61</v>
      </c>
      <c r="D120" t="s">
        <v>79</v>
      </c>
      <c r="E120" t="s">
        <v>38</v>
      </c>
      <c r="F120" t="s">
        <v>39</v>
      </c>
      <c r="G120">
        <v>15</v>
      </c>
      <c r="H120">
        <v>5</v>
      </c>
      <c r="I120">
        <v>21.819999999999997</v>
      </c>
      <c r="J120">
        <v>9.2800000000000011</v>
      </c>
      <c r="K120">
        <v>12.539999999999996</v>
      </c>
      <c r="L120">
        <v>53</v>
      </c>
    </row>
    <row r="121" spans="2:12" x14ac:dyDescent="0.3">
      <c r="B121" t="s">
        <v>80</v>
      </c>
      <c r="C121" t="s">
        <v>61</v>
      </c>
      <c r="D121" t="s">
        <v>79</v>
      </c>
      <c r="E121" t="s">
        <v>40</v>
      </c>
      <c r="F121" t="s">
        <v>39</v>
      </c>
      <c r="G121">
        <v>7</v>
      </c>
      <c r="H121">
        <v>2</v>
      </c>
      <c r="I121">
        <v>12.34</v>
      </c>
      <c r="J121">
        <v>5.8100000000000005</v>
      </c>
      <c r="K121">
        <v>6.5299999999999994</v>
      </c>
      <c r="L121">
        <v>65</v>
      </c>
    </row>
    <row r="122" spans="2:12" x14ac:dyDescent="0.3">
      <c r="B122" t="s">
        <v>78</v>
      </c>
      <c r="C122" t="s">
        <v>41</v>
      </c>
      <c r="D122" t="s">
        <v>79</v>
      </c>
      <c r="E122" t="s">
        <v>38</v>
      </c>
      <c r="F122" t="s">
        <v>39</v>
      </c>
      <c r="G122">
        <v>89</v>
      </c>
      <c r="H122">
        <v>29</v>
      </c>
      <c r="I122">
        <v>191.89000000000001</v>
      </c>
      <c r="J122">
        <v>73.439999999999984</v>
      </c>
      <c r="K122">
        <v>118.45000000000003</v>
      </c>
      <c r="L122">
        <v>10</v>
      </c>
    </row>
    <row r="123" spans="2:12" x14ac:dyDescent="0.3">
      <c r="B123" t="s">
        <v>78</v>
      </c>
      <c r="C123" t="s">
        <v>41</v>
      </c>
      <c r="D123" t="s">
        <v>79</v>
      </c>
      <c r="E123" t="s">
        <v>40</v>
      </c>
      <c r="F123" t="s">
        <v>39</v>
      </c>
      <c r="G123">
        <v>134</v>
      </c>
      <c r="H123">
        <v>41</v>
      </c>
      <c r="I123">
        <v>291.83</v>
      </c>
      <c r="J123">
        <v>115.57999999999998</v>
      </c>
      <c r="K123">
        <v>176.25</v>
      </c>
      <c r="L123">
        <v>10</v>
      </c>
    </row>
    <row r="124" spans="2:12" x14ac:dyDescent="0.3">
      <c r="B124" t="s">
        <v>80</v>
      </c>
      <c r="C124" t="s">
        <v>41</v>
      </c>
      <c r="D124" t="s">
        <v>79</v>
      </c>
      <c r="E124" t="s">
        <v>38</v>
      </c>
      <c r="F124" t="s">
        <v>39</v>
      </c>
      <c r="G124">
        <v>35</v>
      </c>
      <c r="H124">
        <v>10</v>
      </c>
      <c r="I124">
        <v>87.009999999999991</v>
      </c>
      <c r="J124">
        <v>31.939999999999998</v>
      </c>
      <c r="K124">
        <v>55.069999999999993</v>
      </c>
      <c r="L124">
        <v>4</v>
      </c>
    </row>
    <row r="125" spans="2:12" x14ac:dyDescent="0.3">
      <c r="B125" t="s">
        <v>80</v>
      </c>
      <c r="C125" t="s">
        <v>41</v>
      </c>
      <c r="D125" t="s">
        <v>79</v>
      </c>
      <c r="E125" t="s">
        <v>40</v>
      </c>
      <c r="F125" t="s">
        <v>39</v>
      </c>
      <c r="G125">
        <v>46</v>
      </c>
      <c r="H125">
        <v>14</v>
      </c>
      <c r="I125">
        <v>103.77</v>
      </c>
      <c r="J125">
        <v>43.15</v>
      </c>
      <c r="K125">
        <v>60.62</v>
      </c>
      <c r="L125">
        <v>4</v>
      </c>
    </row>
    <row r="126" spans="2:12" x14ac:dyDescent="0.3">
      <c r="B126" t="s">
        <v>78</v>
      </c>
      <c r="C126" t="s">
        <v>67</v>
      </c>
      <c r="D126" t="s">
        <v>79</v>
      </c>
      <c r="E126" t="s">
        <v>38</v>
      </c>
      <c r="F126" t="s">
        <v>39</v>
      </c>
      <c r="G126">
        <v>10</v>
      </c>
      <c r="H126">
        <v>3</v>
      </c>
      <c r="I126">
        <v>18.690000000000001</v>
      </c>
      <c r="J126">
        <v>6.3999999999999995</v>
      </c>
      <c r="K126">
        <v>12.290000000000003</v>
      </c>
      <c r="L126">
        <v>81</v>
      </c>
    </row>
    <row r="127" spans="2:12" x14ac:dyDescent="0.3">
      <c r="B127" t="s">
        <v>78</v>
      </c>
      <c r="C127" t="s">
        <v>67</v>
      </c>
      <c r="D127" t="s">
        <v>79</v>
      </c>
      <c r="E127" t="s">
        <v>40</v>
      </c>
      <c r="F127" t="s">
        <v>39</v>
      </c>
      <c r="G127">
        <v>23</v>
      </c>
      <c r="H127">
        <v>7</v>
      </c>
      <c r="I127">
        <v>47.07</v>
      </c>
      <c r="J127">
        <v>17.240000000000002</v>
      </c>
      <c r="K127">
        <v>29.83</v>
      </c>
      <c r="L127">
        <v>69</v>
      </c>
    </row>
    <row r="128" spans="2:12" x14ac:dyDescent="0.3">
      <c r="B128" t="s">
        <v>80</v>
      </c>
      <c r="C128" t="s">
        <v>67</v>
      </c>
      <c r="D128" t="s">
        <v>79</v>
      </c>
      <c r="E128" t="s">
        <v>38</v>
      </c>
      <c r="F128" t="s">
        <v>39</v>
      </c>
      <c r="G128">
        <v>3</v>
      </c>
      <c r="H128">
        <v>1</v>
      </c>
      <c r="I128">
        <v>2.79</v>
      </c>
      <c r="J128">
        <v>0.86999999999999988</v>
      </c>
      <c r="K128">
        <v>1.9200000000000002</v>
      </c>
      <c r="L128">
        <v>87</v>
      </c>
    </row>
    <row r="129" spans="2:12" x14ac:dyDescent="0.3">
      <c r="B129" t="s">
        <v>80</v>
      </c>
      <c r="C129" t="s">
        <v>67</v>
      </c>
      <c r="D129" t="s">
        <v>79</v>
      </c>
      <c r="E129" t="s">
        <v>40</v>
      </c>
      <c r="F129" t="s">
        <v>39</v>
      </c>
      <c r="G129">
        <v>3</v>
      </c>
      <c r="H129">
        <v>1</v>
      </c>
      <c r="I129">
        <v>2.79</v>
      </c>
      <c r="J129">
        <v>0.86999999999999988</v>
      </c>
      <c r="K129">
        <v>1.9200000000000002</v>
      </c>
      <c r="L129">
        <v>86</v>
      </c>
    </row>
    <row r="130" spans="2:12" x14ac:dyDescent="0.3">
      <c r="B130" t="s">
        <v>78</v>
      </c>
      <c r="C130" t="s">
        <v>56</v>
      </c>
      <c r="D130" t="s">
        <v>79</v>
      </c>
      <c r="E130" t="s">
        <v>38</v>
      </c>
      <c r="F130" t="s">
        <v>39</v>
      </c>
      <c r="G130">
        <v>44</v>
      </c>
      <c r="H130">
        <v>14</v>
      </c>
      <c r="I130">
        <v>107.38999999999999</v>
      </c>
      <c r="J130">
        <v>42.859999999999992</v>
      </c>
      <c r="K130">
        <v>64.53</v>
      </c>
      <c r="L130">
        <v>32</v>
      </c>
    </row>
    <row r="131" spans="2:12" x14ac:dyDescent="0.3">
      <c r="B131" t="s">
        <v>78</v>
      </c>
      <c r="C131" t="s">
        <v>56</v>
      </c>
      <c r="D131" t="s">
        <v>79</v>
      </c>
      <c r="E131" t="s">
        <v>40</v>
      </c>
      <c r="F131" t="s">
        <v>39</v>
      </c>
      <c r="G131">
        <v>30</v>
      </c>
      <c r="H131">
        <v>11</v>
      </c>
      <c r="I131">
        <v>71.790000000000006</v>
      </c>
      <c r="J131">
        <v>29.72</v>
      </c>
      <c r="K131">
        <v>42.070000000000007</v>
      </c>
      <c r="L131">
        <v>57</v>
      </c>
    </row>
    <row r="132" spans="2:12" x14ac:dyDescent="0.3">
      <c r="B132" t="s">
        <v>80</v>
      </c>
      <c r="C132" t="s">
        <v>56</v>
      </c>
      <c r="D132" t="s">
        <v>79</v>
      </c>
      <c r="E132" t="s">
        <v>38</v>
      </c>
      <c r="F132" t="s">
        <v>39</v>
      </c>
      <c r="G132">
        <v>9</v>
      </c>
      <c r="H132">
        <v>4</v>
      </c>
      <c r="I132">
        <v>22.34</v>
      </c>
      <c r="J132">
        <v>8.6900000000000013</v>
      </c>
      <c r="K132">
        <v>13.649999999999999</v>
      </c>
      <c r="L132">
        <v>49</v>
      </c>
    </row>
    <row r="133" spans="2:12" x14ac:dyDescent="0.3">
      <c r="B133" t="s">
        <v>80</v>
      </c>
      <c r="C133" t="s">
        <v>56</v>
      </c>
      <c r="D133" t="s">
        <v>79</v>
      </c>
      <c r="E133" t="s">
        <v>40</v>
      </c>
      <c r="F133" t="s">
        <v>39</v>
      </c>
      <c r="G133">
        <v>15</v>
      </c>
      <c r="H133">
        <v>4</v>
      </c>
      <c r="I133">
        <v>34.520000000000003</v>
      </c>
      <c r="J133">
        <v>14.44</v>
      </c>
      <c r="K133">
        <v>20.080000000000005</v>
      </c>
      <c r="L133">
        <v>40</v>
      </c>
    </row>
    <row r="134" spans="2:12" x14ac:dyDescent="0.3">
      <c r="B134" t="s">
        <v>78</v>
      </c>
      <c r="C134" t="s">
        <v>64</v>
      </c>
      <c r="D134" t="s">
        <v>79</v>
      </c>
      <c r="E134" t="s">
        <v>38</v>
      </c>
      <c r="F134" t="s">
        <v>39</v>
      </c>
      <c r="G134">
        <v>7</v>
      </c>
      <c r="H134">
        <v>2</v>
      </c>
      <c r="I134">
        <v>15.8</v>
      </c>
      <c r="J134">
        <v>6.5399999999999991</v>
      </c>
      <c r="K134">
        <v>9.2600000000000016</v>
      </c>
      <c r="L134">
        <v>85</v>
      </c>
    </row>
    <row r="135" spans="2:12" x14ac:dyDescent="0.3">
      <c r="B135" t="s">
        <v>78</v>
      </c>
      <c r="C135" t="s">
        <v>64</v>
      </c>
      <c r="D135" t="s">
        <v>79</v>
      </c>
      <c r="E135" t="s">
        <v>40</v>
      </c>
      <c r="F135" t="s">
        <v>39</v>
      </c>
      <c r="G135">
        <v>22</v>
      </c>
      <c r="H135">
        <v>7</v>
      </c>
      <c r="I135">
        <v>52.78</v>
      </c>
      <c r="J135">
        <v>20.97</v>
      </c>
      <c r="K135">
        <v>31.810000000000002</v>
      </c>
      <c r="L135">
        <v>65</v>
      </c>
    </row>
    <row r="136" spans="2:12" x14ac:dyDescent="0.3">
      <c r="B136" t="s">
        <v>80</v>
      </c>
      <c r="C136" t="s">
        <v>64</v>
      </c>
      <c r="D136" t="s">
        <v>79</v>
      </c>
      <c r="E136" t="s">
        <v>38</v>
      </c>
      <c r="F136" t="s">
        <v>39</v>
      </c>
      <c r="G136">
        <v>3</v>
      </c>
      <c r="H136">
        <v>1</v>
      </c>
      <c r="I136">
        <v>4.1399999999999997</v>
      </c>
      <c r="J136">
        <v>1.83</v>
      </c>
      <c r="K136">
        <v>2.3099999999999996</v>
      </c>
      <c r="L136">
        <v>85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706-25BC-4B5C-AFEB-83702A354A86}">
  <dimension ref="A1"/>
  <sheetViews>
    <sheetView showGridLines="0" workbookViewId="0">
      <selection activeCell="A7" sqref="A7"/>
    </sheetView>
  </sheetViews>
  <sheetFormatPr baseColWidth="10" defaultRowHeight="14.4" x14ac:dyDescent="0.3"/>
  <cols>
    <col min="2" max="2" width="13.88671875" bestFit="1" customWidth="1"/>
    <col min="3" max="3" width="22.33203125" bestFit="1" customWidth="1"/>
    <col min="4" max="4" width="16.21875" customWidth="1"/>
    <col min="5" max="5" width="17.6640625" customWidth="1"/>
    <col min="7" max="7" width="18" customWidth="1"/>
  </cols>
  <sheetData/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2 g v U r u + K I 2 i A A A A 9 Q A A A B I A H A B D b 2 5 m a W c v U G F j a 2 F n Z S 5 4 b W w g o h g A K K A U A A A A A A A A A A A A A A A A A A A A A A A A A A A A h Y 8 x D o I w G I W v Q r r T l r o Q 8 l M G 4 i a J i Y l x b U q F R m g N L Z a 7 O X g k r y B G U T f H 9 7 5 v e O 9 + v U E x 9 V 1 0 U Y P T 1 u Q o w R R F y k h b a 9 P k a P T H O E U F h 6 2 Q J 9 G o a J a N y y Z X 5 6 j 1 / p w R E k L A Y Y X t 0 B B G a U I O 1 W Y n W 9 U L 9 J H 1 f z n W x n l h p E I c 9 q 8 x n O E 0 x Y z O k 4 A s H V T a f D m b 2 Z P + l F C O n R 8 H x Z W L 1 y W Q J Q J 5 X + A P U E s D B B Q A A g A I A D N o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C 9 S K I p H u A 4 A A A A R A A A A E w A c A E Z v c m 1 1 b G F z L 1 N l Y 3 R p b 2 4 x L m 0 g o h g A K K A U A A A A A A A A A A A A A A A A A A A A A A A A A A A A K 0 5 N L s n M z 1 M I h t C G 1 g B Q S w E C L Q A U A A I A C A A z a C 9 S u 7 4 o j a I A A A D 1 A A A A E g A A A A A A A A A A A A A A A A A A A A A A Q 2 9 u Z m l n L 1 B h Y 2 t h Z 2 U u e G 1 s U E s B A i 0 A F A A C A A g A M 2 g v U g / K 6 a u k A A A A 6 Q A A A B M A A A A A A A A A A A A A A A A A 7 g A A A F t D b 2 5 0 Z W 5 0 X 1 R 5 c G V z X S 5 4 b W x Q S w E C L Q A U A A I A C A A z a C 9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O c h e C I z L E 2 6 i S a L u b H D r w A A A A A C A A A A A A A Q Z g A A A A E A A C A A A A B B Y 2 P T z w W C m w D j x j A d w 0 K 7 G 3 4 7 H B 7 z H 0 Z u k 8 g X 5 b j Q 7 A A A A A A O g A A A A A I A A C A A A A D h 4 M V n 0 h 4 m 0 N + O 4 2 n h 5 6 T 0 n E 5 k j i S m v B z D g I b n D h 8 x q V A A A A D 0 S 6 N a W q 8 N d v g V k X U I + 5 L H d n 8 d D B U z C r T l j J 0 j k 0 E / t U D g i V Z S L p / C G 1 J c 7 R A h Q A k 7 w 8 r e i i V U l f m r M j 7 q V I K y m x M W T d T B S g r x c E 5 D 8 i N + X U A A A A B y I F I Y t B T h 4 N P 1 X k R e f 2 H / N 5 Y f L 1 m e Z 0 W T l g g D / I m l t K l D a f r Z u i D M P n 0 m y E U b c 6 Z H a J 1 N m a 9 c l 5 y C E 2 i f g 5 Y 3 < / D a t a M a s h u p > 
</file>

<file path=customXml/itemProps1.xml><?xml version="1.0" encoding="utf-8"?>
<ds:datastoreItem xmlns:ds="http://schemas.openxmlformats.org/officeDocument/2006/customXml" ds:itemID="{B1C26A18-DA1A-4616-A616-625E4C45D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01_CONDICIONES</vt:lpstr>
      <vt:lpstr>02.SI_CLASIF</vt:lpstr>
      <vt:lpstr>03.O_Y_SI</vt:lpstr>
      <vt:lpstr>06.DESAFIO1</vt:lpstr>
      <vt:lpstr>07.DESAFIO2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J. Pullutasig ECU-COS</dc:creator>
  <cp:lastModifiedBy>Fernando Javier Pullutasig</cp:lastModifiedBy>
  <dcterms:created xsi:type="dcterms:W3CDTF">2021-01-09T22:47:42Z</dcterms:created>
  <dcterms:modified xsi:type="dcterms:W3CDTF">2021-01-22T15:13:07Z</dcterms:modified>
</cp:coreProperties>
</file>