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TACP01\Documents\08.CursoExel_Nivel1\Lecc2\"/>
    </mc:Choice>
  </mc:AlternateContent>
  <xr:revisionPtr revIDLastSave="0" documentId="13_ncr:1_{70B816C2-F5A0-425A-B7EB-0DF63579C85A}" xr6:coauthVersionLast="45" xr6:coauthVersionMax="45" xr10:uidLastSave="{00000000-0000-0000-0000-000000000000}"/>
  <bookViews>
    <workbookView xWindow="-120" yWindow="-120" windowWidth="20730" windowHeight="11160" xr2:uid="{9ABDD8A0-D50D-4CBA-88BC-C6206BB5B64C}"/>
  </bookViews>
  <sheets>
    <sheet name="01_CONDICIONES" sheetId="2" r:id="rId1"/>
    <sheet name="02_ERRORES" sheetId="1" r:id="rId2"/>
  </sheets>
  <definedNames>
    <definedName name="_xlnm._FilterDatabase" localSheetId="1" hidden="1">'02_ERRORES'!$A$25:$B$33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2" l="1"/>
  <c r="E30" i="2"/>
  <c r="E29" i="2"/>
  <c r="E28" i="2"/>
  <c r="E27" i="2"/>
  <c r="E26" i="2"/>
  <c r="D27" i="1" a="1"/>
  <c r="D27" i="1" s="1"/>
  <c r="D26" i="1" a="1"/>
  <c r="D26" i="1" s="1"/>
  <c r="E18" i="1"/>
  <c r="D18" i="1"/>
  <c r="C18" i="1"/>
  <c r="B18" i="1"/>
  <c r="F31" i="2"/>
  <c r="F30" i="2"/>
  <c r="F29" i="2"/>
  <c r="F28" i="2"/>
  <c r="F27" i="2"/>
  <c r="F26" i="2"/>
  <c r="E20" i="1"/>
  <c r="D20" i="1"/>
  <c r="C20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<sst xmlns="http://schemas.openxmlformats.org/spreadsheetml/2006/main" count="61" uniqueCount="57">
  <si>
    <t>COMPARACION</t>
  </si>
  <si>
    <t>SUMA 1</t>
  </si>
  <si>
    <t>SUMA 2</t>
  </si>
  <si>
    <t>SUMA 3</t>
  </si>
  <si>
    <t>SUMA 4</t>
  </si>
  <si>
    <t>TOTAL</t>
  </si>
  <si>
    <t>FUNCION</t>
  </si>
  <si>
    <t>UNA SUMA SENCILLA PUEDE SER TODO UN DESAFIO</t>
  </si>
  <si>
    <t>COD</t>
  </si>
  <si>
    <t>VALOR</t>
  </si>
  <si>
    <t>ABC1</t>
  </si>
  <si>
    <t>BCD2</t>
  </si>
  <si>
    <t>CDE3</t>
  </si>
  <si>
    <t>ABC2</t>
  </si>
  <si>
    <t>BCD3</t>
  </si>
  <si>
    <t>CDE4</t>
  </si>
  <si>
    <t>ABC3</t>
  </si>
  <si>
    <t>BCD4</t>
  </si>
  <si>
    <t>CUANTO SUMAS LOS 3 CON EL VALOR MÁS ALTO</t>
  </si>
  <si>
    <t>CUANTO SUMAN LOS 3 CON EL VALOR MÁS BAJO</t>
  </si>
  <si>
    <t>OPERADORES DE COMPARACION</t>
  </si>
  <si>
    <t>OPERADOR</t>
  </si>
  <si>
    <t>NOMBRE</t>
  </si>
  <si>
    <t>=</t>
  </si>
  <si>
    <t>&gt;</t>
  </si>
  <si>
    <t>&lt;</t>
  </si>
  <si>
    <t>&gt;=</t>
  </si>
  <si>
    <t>&lt;=</t>
  </si>
  <si>
    <t>&lt;&gt;</t>
  </si>
  <si>
    <t>COMPARACION (IGUAL A)</t>
  </si>
  <si>
    <t>COMPARACION (MAYOR QUE)</t>
  </si>
  <si>
    <t>COMPARACION (MENOR QUE)</t>
  </si>
  <si>
    <t>COMPARACION (MAYOR IGUAL)</t>
  </si>
  <si>
    <t>COMPARACION (MENOR IGUAL)</t>
  </si>
  <si>
    <t>COMPARACION (DISTINTO O NO ES IGUAL)</t>
  </si>
  <si>
    <t>SIMBOLO</t>
  </si>
  <si>
    <t>PRELACION</t>
  </si>
  <si>
    <t>^</t>
  </si>
  <si>
    <t>*</t>
  </si>
  <si>
    <t>/</t>
  </si>
  <si>
    <t>+</t>
  </si>
  <si>
    <t>-</t>
  </si>
  <si>
    <t>exponente</t>
  </si>
  <si>
    <t>multiplicación</t>
  </si>
  <si>
    <t>división</t>
  </si>
  <si>
    <t>suma</t>
  </si>
  <si>
    <t>resta</t>
  </si>
  <si>
    <t>PRELACION DE OPERADORES EN EXCEL</t>
  </si>
  <si>
    <t>VALOR 1</t>
  </si>
  <si>
    <t>VALOR 2</t>
  </si>
  <si>
    <t>RESULTADO</t>
  </si>
  <si>
    <t>SON IGUALES</t>
  </si>
  <si>
    <t>ES MAYOR</t>
  </si>
  <si>
    <t>ES MENOR</t>
  </si>
  <si>
    <t>ES MAYOR IGUAL</t>
  </si>
  <si>
    <t>ES MENOR IGUAL</t>
  </si>
  <si>
    <t>ES DISTINTO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</si>
</sst>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1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2" fillId="0" borderId="0" xfId="0" quotePrefix="1" applyFont="1"/>
    <xf numFmtId="8" fontId="2" fillId="0" borderId="0" xfId="0" applyNumberFormat="1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628650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4F16AE-605D-4AF5-8ED7-42C776C3A79A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352424</xdr:colOff>
      <xdr:row>4</xdr:row>
      <xdr:rowOff>34465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781D84B-0AD1-4EB1-B2E5-EF1D13A6E5C0}"/>
            </a:ext>
          </a:extLst>
        </xdr:cNvPr>
        <xdr:cNvGrpSpPr/>
      </xdr:nvGrpSpPr>
      <xdr:grpSpPr>
        <a:xfrm>
          <a:off x="208906" y="192471"/>
          <a:ext cx="3296293" cy="603994"/>
          <a:chOff x="2791304" y="276225"/>
          <a:chExt cx="4697162" cy="866820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845B2F16-D0DE-4F37-AAC2-E7A839106F6A}"/>
              </a:ext>
            </a:extLst>
          </xdr:cNvPr>
          <xdr:cNvGrpSpPr/>
        </xdr:nvGrpSpPr>
        <xdr:grpSpPr>
          <a:xfrm>
            <a:off x="2799789" y="276225"/>
            <a:ext cx="4688677" cy="866820"/>
            <a:chOff x="3686175" y="152400"/>
            <a:chExt cx="2978527" cy="866820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84804F3D-C37A-4C27-8223-ABA7DB5A3FB3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2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AEACFA1E-8821-42C3-8F44-42197F357F84}"/>
                </a:ext>
              </a:extLst>
            </xdr:cNvPr>
            <xdr:cNvSpPr txBox="1"/>
          </xdr:nvSpPr>
          <xdr:spPr>
            <a:xfrm>
              <a:off x="3695191" y="704689"/>
              <a:ext cx="2969511" cy="314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QUÉ ES UNA CONDICION?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36BC8B20-464A-4D4C-A0D3-906468EA19A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704850</xdr:colOff>
      <xdr:row>0</xdr:row>
      <xdr:rowOff>9525</xdr:rowOff>
    </xdr:from>
    <xdr:to>
      <xdr:col>8</xdr:col>
      <xdr:colOff>161925</xdr:colOff>
      <xdr:row>2</xdr:row>
      <xdr:rowOff>154305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D80499-B943-419C-B7ED-DAEBDE34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9525"/>
          <a:ext cx="1752600" cy="52578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3</xdr:row>
      <xdr:rowOff>9525</xdr:rowOff>
    </xdr:from>
    <xdr:to>
      <xdr:col>8</xdr:col>
      <xdr:colOff>18489</xdr:colOff>
      <xdr:row>6</xdr:row>
      <xdr:rowOff>38100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274AE74-DC44-4EC0-9D02-030F0696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581025"/>
          <a:ext cx="138056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0</xdr:row>
      <xdr:rowOff>0</xdr:rowOff>
    </xdr:from>
    <xdr:to>
      <xdr:col>5</xdr:col>
      <xdr:colOff>133350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048B902-CAA0-4392-8EF5-F977DF38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252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454800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F33857FF-9C83-409E-B945-9A6E4BC2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9317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547650</xdr:colOff>
      <xdr:row>0</xdr:row>
      <xdr:rowOff>0</xdr:rowOff>
    </xdr:from>
    <xdr:to>
      <xdr:col>4</xdr:col>
      <xdr:colOff>1462050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7A611FE-FE9A-4C36-87A4-4A2F74F4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00425" y="0"/>
          <a:ext cx="914400" cy="914400"/>
        </a:xfrm>
        <a:prstGeom prst="rect">
          <a:avLst/>
        </a:prstGeom>
      </xdr:spPr>
    </xdr:pic>
    <xdr:clientData/>
  </xdr:twoCellAnchor>
  <xdr:twoCellAnchor>
    <xdr:from>
      <xdr:col>9</xdr:col>
      <xdr:colOff>609600</xdr:colOff>
      <xdr:row>15</xdr:row>
      <xdr:rowOff>228600</xdr:rowOff>
    </xdr:from>
    <xdr:to>
      <xdr:col>11</xdr:col>
      <xdr:colOff>304800</xdr:colOff>
      <xdr:row>21</xdr:row>
      <xdr:rowOff>66675</xdr:rowOff>
    </xdr:to>
    <xdr:sp macro="" textlink="">
      <xdr:nvSpPr>
        <xdr:cNvPr id="15" name="Bocadillo: rectángulo 14">
          <a:extLst>
            <a:ext uri="{FF2B5EF4-FFF2-40B4-BE49-F238E27FC236}">
              <a16:creationId xmlns:a16="http://schemas.microsoft.com/office/drawing/2014/main" id="{48E2C662-6222-4785-B0DD-D3A3DB681FC6}"/>
            </a:ext>
          </a:extLst>
        </xdr:cNvPr>
        <xdr:cNvSpPr/>
      </xdr:nvSpPr>
      <xdr:spPr>
        <a:xfrm>
          <a:off x="9105900" y="3371850"/>
          <a:ext cx="1438275" cy="1028700"/>
        </a:xfrm>
        <a:prstGeom prst="wedgeRectCallout">
          <a:avLst>
            <a:gd name="adj1" fmla="val -5601"/>
            <a:gd name="adj2" fmla="val -72917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NO</a:t>
          </a:r>
          <a:r>
            <a:rPr lang="es-EC" sz="1100" baseline="0"/>
            <a:t> ES LO MISMO</a:t>
          </a:r>
        </a:p>
        <a:p>
          <a:pPr algn="l"/>
          <a:endParaRPr lang="es-EC" sz="1100" baseline="0"/>
        </a:p>
        <a:p>
          <a:pPr algn="l"/>
          <a:r>
            <a:rPr lang="es-EC" sz="1100" baseline="0"/>
            <a:t>2+3*4=20 </a:t>
          </a:r>
        </a:p>
        <a:p>
          <a:pPr algn="l"/>
          <a:r>
            <a:rPr lang="es-EC" sz="1100" baseline="0"/>
            <a:t>QIE </a:t>
          </a:r>
        </a:p>
        <a:p>
          <a:pPr algn="l"/>
          <a:r>
            <a:rPr lang="es-EC" sz="1100" baseline="0"/>
            <a:t>2+3*4=14</a:t>
          </a:r>
          <a:endParaRPr lang="es-EC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390525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20D8DA-D160-4BE7-899B-7D09D3696933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1647824</xdr:colOff>
      <xdr:row>4</xdr:row>
      <xdr:rowOff>34465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C4254DA8-8CBC-456B-8332-6840EA9927A7}"/>
            </a:ext>
          </a:extLst>
        </xdr:cNvPr>
        <xdr:cNvGrpSpPr/>
      </xdr:nvGrpSpPr>
      <xdr:grpSpPr>
        <a:xfrm>
          <a:off x="208906" y="192471"/>
          <a:ext cx="3296293" cy="603994"/>
          <a:chOff x="2791304" y="276225"/>
          <a:chExt cx="4697162" cy="866820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114102E6-CF31-4F4F-BB23-154EF514B34D}"/>
              </a:ext>
            </a:extLst>
          </xdr:cNvPr>
          <xdr:cNvGrpSpPr/>
        </xdr:nvGrpSpPr>
        <xdr:grpSpPr>
          <a:xfrm>
            <a:off x="2799789" y="276225"/>
            <a:ext cx="4688677" cy="866820"/>
            <a:chOff x="3686175" y="152400"/>
            <a:chExt cx="2978527" cy="866820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7039BBEB-6D5A-45B3-B72F-4978D46DDADD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2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7071807-054D-4086-AA59-84486D26A14E}"/>
                </a:ext>
              </a:extLst>
            </xdr:cNvPr>
            <xdr:cNvSpPr txBox="1"/>
          </xdr:nvSpPr>
          <xdr:spPr>
            <a:xfrm>
              <a:off x="3695191" y="704689"/>
              <a:ext cx="2969511" cy="314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ERRORES EN OPERACIONES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187DD12C-4F81-4DE0-A504-1F203A3D75B5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333375</xdr:colOff>
      <xdr:row>0</xdr:row>
      <xdr:rowOff>0</xdr:rowOff>
    </xdr:from>
    <xdr:to>
      <xdr:col>9</xdr:col>
      <xdr:colOff>561975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5F9F652-C198-49F1-957C-34EEE830B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0"/>
          <a:ext cx="1752600" cy="525780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2</xdr:row>
      <xdr:rowOff>171450</xdr:rowOff>
    </xdr:from>
    <xdr:to>
      <xdr:col>9</xdr:col>
      <xdr:colOff>475689</xdr:colOff>
      <xdr:row>6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2F7BE8C-4615-4D84-B645-BF79036B2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552450"/>
          <a:ext cx="138056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685800</xdr:colOff>
      <xdr:row>0</xdr:row>
      <xdr:rowOff>171450</xdr:rowOff>
    </xdr:from>
    <xdr:to>
      <xdr:col>7</xdr:col>
      <xdr:colOff>152400</xdr:colOff>
      <xdr:row>5</xdr:row>
      <xdr:rowOff>133350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7637A0D0-8C52-4656-B0CE-93BC5F0E3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33950" y="171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731025</xdr:colOff>
      <xdr:row>0</xdr:row>
      <xdr:rowOff>0</xdr:rowOff>
    </xdr:from>
    <xdr:to>
      <xdr:col>4</xdr:col>
      <xdr:colOff>550050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4715D013-3AC4-4E01-9DC8-BC5F8455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074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776250</xdr:colOff>
      <xdr:row>0</xdr:row>
      <xdr:rowOff>123825</xdr:rowOff>
    </xdr:from>
    <xdr:to>
      <xdr:col>5</xdr:col>
      <xdr:colOff>233325</xdr:colOff>
      <xdr:row>5</xdr:row>
      <xdr:rowOff>85725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B7401E94-C12E-497F-9E3D-759E8EA68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414675" y="123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16</xdr:row>
      <xdr:rowOff>95251</xdr:rowOff>
    </xdr:from>
    <xdr:to>
      <xdr:col>5</xdr:col>
      <xdr:colOff>428626</xdr:colOff>
      <xdr:row>18</xdr:row>
      <xdr:rowOff>85726</xdr:rowOff>
    </xdr:to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F5B58E4F-4DEE-49D1-91E0-14784BA2F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172201" y="314325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130950</xdr:colOff>
      <xdr:row>16</xdr:row>
      <xdr:rowOff>130950</xdr:rowOff>
    </xdr:from>
    <xdr:to>
      <xdr:col>3</xdr:col>
      <xdr:colOff>485775</xdr:colOff>
      <xdr:row>18</xdr:row>
      <xdr:rowOff>95250</xdr:rowOff>
    </xdr:to>
    <xdr:pic>
      <xdr:nvPicPr>
        <xdr:cNvPr id="16" name="Gráfico 15" descr="Cerrar">
          <a:extLst>
            <a:ext uri="{FF2B5EF4-FFF2-40B4-BE49-F238E27FC236}">
              <a16:creationId xmlns:a16="http://schemas.microsoft.com/office/drawing/2014/main" id="{9D5CD9D2-F43E-467A-9214-45C9F52C6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702825" y="3178950"/>
          <a:ext cx="354825" cy="354825"/>
        </a:xfrm>
        <a:prstGeom prst="rect">
          <a:avLst/>
        </a:prstGeom>
      </xdr:spPr>
    </xdr:pic>
    <xdr:clientData/>
  </xdr:twoCellAnchor>
  <xdr:twoCellAnchor editAs="oneCell">
    <xdr:from>
      <xdr:col>2</xdr:col>
      <xdr:colOff>197625</xdr:colOff>
      <xdr:row>16</xdr:row>
      <xdr:rowOff>121425</xdr:rowOff>
    </xdr:from>
    <xdr:to>
      <xdr:col>2</xdr:col>
      <xdr:colOff>552450</xdr:colOff>
      <xdr:row>18</xdr:row>
      <xdr:rowOff>85725</xdr:rowOff>
    </xdr:to>
    <xdr:pic>
      <xdr:nvPicPr>
        <xdr:cNvPr id="17" name="Gráfico 16" descr="Cerrar">
          <a:extLst>
            <a:ext uri="{FF2B5EF4-FFF2-40B4-BE49-F238E27FC236}">
              <a16:creationId xmlns:a16="http://schemas.microsoft.com/office/drawing/2014/main" id="{11E08961-0E5D-40DB-ACFB-B6B428554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055000" y="3169425"/>
          <a:ext cx="354825" cy="354825"/>
        </a:xfrm>
        <a:prstGeom prst="rect">
          <a:avLst/>
        </a:prstGeom>
      </xdr:spPr>
    </xdr:pic>
    <xdr:clientData/>
  </xdr:twoCellAnchor>
  <xdr:twoCellAnchor editAs="oneCell">
    <xdr:from>
      <xdr:col>0</xdr:col>
      <xdr:colOff>692925</xdr:colOff>
      <xdr:row>16</xdr:row>
      <xdr:rowOff>121425</xdr:rowOff>
    </xdr:from>
    <xdr:to>
      <xdr:col>1</xdr:col>
      <xdr:colOff>285750</xdr:colOff>
      <xdr:row>18</xdr:row>
      <xdr:rowOff>85725</xdr:rowOff>
    </xdr:to>
    <xdr:pic>
      <xdr:nvPicPr>
        <xdr:cNvPr id="18" name="Gráfico 17" descr="Cerrar">
          <a:extLst>
            <a:ext uri="{FF2B5EF4-FFF2-40B4-BE49-F238E27FC236}">
              <a16:creationId xmlns:a16="http://schemas.microsoft.com/office/drawing/2014/main" id="{0644504A-9DF2-42D3-9A52-27976F6EE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92925" y="3169425"/>
          <a:ext cx="354825" cy="354825"/>
        </a:xfrm>
        <a:prstGeom prst="rect">
          <a:avLst/>
        </a:prstGeom>
      </xdr:spPr>
    </xdr:pic>
    <xdr:clientData/>
  </xdr:twoCellAnchor>
  <xdr:twoCellAnchor>
    <xdr:from>
      <xdr:col>6</xdr:col>
      <xdr:colOff>209550</xdr:colOff>
      <xdr:row>6</xdr:row>
      <xdr:rowOff>133350</xdr:rowOff>
    </xdr:from>
    <xdr:to>
      <xdr:col>9</xdr:col>
      <xdr:colOff>247650</xdr:colOff>
      <xdr:row>14</xdr:row>
      <xdr:rowOff>66675</xdr:rowOff>
    </xdr:to>
    <xdr:sp macro="" textlink="">
      <xdr:nvSpPr>
        <xdr:cNvPr id="20" name="Bocadillo nube: nube 19">
          <a:extLst>
            <a:ext uri="{FF2B5EF4-FFF2-40B4-BE49-F238E27FC236}">
              <a16:creationId xmlns:a16="http://schemas.microsoft.com/office/drawing/2014/main" id="{E25CEFD6-D803-426E-A118-367820F55018}"/>
            </a:ext>
          </a:extLst>
        </xdr:cNvPr>
        <xdr:cNvSpPr/>
      </xdr:nvSpPr>
      <xdr:spPr>
        <a:xfrm>
          <a:off x="6962775" y="1276350"/>
          <a:ext cx="2324100" cy="1562100"/>
        </a:xfrm>
        <a:prstGeom prst="cloudCallout">
          <a:avLst>
            <a:gd name="adj1" fmla="val -85686"/>
            <a:gd name="adj2" fmla="val 827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SI</a:t>
          </a:r>
          <a:r>
            <a:rPr lang="es-EC" sz="1100" baseline="0"/>
            <a:t> TENGO ERRORES EN MI RANGO DE SUMA ES MEJOR USAR LA FUNCION AGREGAR()</a:t>
          </a:r>
          <a:endParaRPr lang="es-EC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17AB4-E011-4DC5-A5F8-1909CD3DF1FB}" name="TIPO_DAT" displayName="TIPO_DAT" ref="D10:E16" totalsRowShown="0">
  <autoFilter ref="D10:E16" xr:uid="{268050EB-1FF8-450A-80C2-55ABAB434102}"/>
  <tableColumns count="2">
    <tableColumn id="1" xr3:uid="{ABAEA626-A18C-4E25-A241-8B02AFE3FDCA}" name="OPERADOR" dataDxfId="1"/>
    <tableColumn id="2" xr3:uid="{A25CEC95-8508-45B9-B84E-9EFD4645DC46}" name="NOMBRE">
      <calculatedColumnFormula>TYPE(D11)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14A91-DE0A-41C0-8733-76BBB346689E}" name="Tabla2" displayName="Tabla2" ref="I10:K15" totalsRowShown="0">
  <autoFilter ref="I10:K15" xr:uid="{1D20C762-7E56-49AC-9047-B133C012ECC3}"/>
  <tableColumns count="3">
    <tableColumn id="1" xr3:uid="{B6F99405-D66A-4D14-9424-092EFF94F92C}" name="SIMBOLO"/>
    <tableColumn id="2" xr3:uid="{8B5898B1-BD8C-435C-9224-0E11040FF4CF}" name="OPERADOR"/>
    <tableColumn id="3" xr3:uid="{D4A20E5D-E867-474A-B7B3-702B52364AB9}" name="PRELAC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F6B744-478B-4F56-AF40-A1146F778B8F}" name="Tabla3" displayName="Tabla3" ref="B25:F31" totalsRowShown="0" headerRowDxfId="0">
  <autoFilter ref="B25:F31" xr:uid="{3BAE0C5F-64EF-4056-833A-091475082176}"/>
  <tableColumns count="5">
    <tableColumn id="1" xr3:uid="{0175A356-6729-4A1D-BBF7-3CD34AD269F4}" name="VALOR 1"/>
    <tableColumn id="2" xr3:uid="{A0066BA0-F9C6-42C5-9123-FE2B5009A528}" name="VALOR 2"/>
    <tableColumn id="3" xr3:uid="{5BE35D9E-8C40-43AE-B068-F67B4DE2C34D}" name="COMPARACION"/>
    <tableColumn id="4" xr3:uid="{EA69378E-85DF-479E-9307-609653DA1859}" name="RESULTADO"/>
    <tableColumn id="5" xr3:uid="{DAA4635A-49DA-4903-B9DE-D7A487A52D5B}" name="FUNCION">
      <calculatedColumnFormula>_xlfn.FORMULATEXT(E26)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208-9CD6-4518-9438-DB944E2BFCCE}">
  <sheetPr>
    <tabColor theme="4" tint="-0.499984740745262"/>
  </sheetPr>
  <dimension ref="B9:K31"/>
  <sheetViews>
    <sheetView showGridLines="0" tabSelected="1" topLeftCell="A16" workbookViewId="0">
      <selection activeCell="E35" sqref="E35"/>
    </sheetView>
  </sheetViews>
  <sheetFormatPr baseColWidth="10" defaultRowHeight="15" x14ac:dyDescent="0.25"/>
  <cols>
    <col min="1" max="1" width="4.85546875" customWidth="1"/>
    <col min="2" max="2" width="11.85546875" bestFit="1" customWidth="1"/>
    <col min="4" max="4" width="19.140625" customWidth="1"/>
    <col min="5" max="5" width="38.85546875" bestFit="1" customWidth="1"/>
    <col min="6" max="6" width="11.5703125" customWidth="1"/>
    <col min="10" max="10" width="13" customWidth="1"/>
    <col min="11" max="11" width="13.140625" customWidth="1"/>
    <col min="12" max="13" width="11.85546875" bestFit="1" customWidth="1"/>
  </cols>
  <sheetData>
    <row r="9" spans="3:11" ht="18.75" x14ac:dyDescent="0.3">
      <c r="C9" s="12"/>
      <c r="D9" s="12" t="s">
        <v>20</v>
      </c>
      <c r="E9" s="12"/>
      <c r="I9" s="12" t="s">
        <v>47</v>
      </c>
      <c r="J9" s="12"/>
      <c r="K9" s="12"/>
    </row>
    <row r="10" spans="3:11" x14ac:dyDescent="0.25">
      <c r="D10" t="s">
        <v>21</v>
      </c>
      <c r="E10" t="s">
        <v>22</v>
      </c>
      <c r="I10" t="s">
        <v>35</v>
      </c>
      <c r="J10" t="s">
        <v>21</v>
      </c>
      <c r="K10" t="s">
        <v>36</v>
      </c>
    </row>
    <row r="11" spans="3:11" ht="18.75" x14ac:dyDescent="0.3">
      <c r="D11" s="13" t="s">
        <v>23</v>
      </c>
      <c r="E11" t="s">
        <v>29</v>
      </c>
      <c r="I11" t="s">
        <v>37</v>
      </c>
      <c r="J11" s="1" t="s">
        <v>42</v>
      </c>
      <c r="K11">
        <v>1</v>
      </c>
    </row>
    <row r="12" spans="3:11" ht="18.75" x14ac:dyDescent="0.3">
      <c r="D12" s="10" t="s">
        <v>24</v>
      </c>
      <c r="E12" t="s">
        <v>30</v>
      </c>
      <c r="I12" t="s">
        <v>38</v>
      </c>
      <c r="J12" t="s">
        <v>43</v>
      </c>
      <c r="K12">
        <v>2</v>
      </c>
    </row>
    <row r="13" spans="3:11" ht="18.75" x14ac:dyDescent="0.3">
      <c r="D13" s="14" t="s">
        <v>25</v>
      </c>
      <c r="E13" t="s">
        <v>31</v>
      </c>
      <c r="I13" t="s">
        <v>39</v>
      </c>
      <c r="J13" s="2" t="s">
        <v>44</v>
      </c>
      <c r="K13">
        <v>2</v>
      </c>
    </row>
    <row r="14" spans="3:11" ht="18.75" x14ac:dyDescent="0.3">
      <c r="D14" s="10" t="s">
        <v>26</v>
      </c>
      <c r="E14" t="s">
        <v>32</v>
      </c>
      <c r="I14" s="1" t="s">
        <v>40</v>
      </c>
      <c r="J14" t="s">
        <v>45</v>
      </c>
      <c r="K14">
        <v>3</v>
      </c>
    </row>
    <row r="15" spans="3:11" ht="18.75" x14ac:dyDescent="0.3">
      <c r="D15" s="10" t="s">
        <v>27</v>
      </c>
      <c r="E15" t="s">
        <v>33</v>
      </c>
      <c r="I15" s="1" t="s">
        <v>41</v>
      </c>
      <c r="J15" t="s">
        <v>46</v>
      </c>
      <c r="K15">
        <v>3</v>
      </c>
    </row>
    <row r="16" spans="3:11" ht="18.75" x14ac:dyDescent="0.3">
      <c r="D16" s="10" t="s">
        <v>28</v>
      </c>
      <c r="E16" t="s">
        <v>34</v>
      </c>
    </row>
    <row r="18" spans="2:6" x14ac:dyDescent="0.25">
      <c r="D18" s="3"/>
    </row>
    <row r="24" spans="2:6" ht="18.75" x14ac:dyDescent="0.3">
      <c r="B24" s="12" t="s">
        <v>20</v>
      </c>
    </row>
    <row r="25" spans="2:6" x14ac:dyDescent="0.25">
      <c r="B25" s="4" t="s">
        <v>48</v>
      </c>
      <c r="C25" s="4" t="s">
        <v>49</v>
      </c>
      <c r="D25" s="4" t="s">
        <v>0</v>
      </c>
      <c r="E25" s="5" t="s">
        <v>50</v>
      </c>
      <c r="F25" s="4" t="s">
        <v>6</v>
      </c>
    </row>
    <row r="26" spans="2:6" x14ac:dyDescent="0.25">
      <c r="B26">
        <v>2</v>
      </c>
      <c r="C26">
        <v>2</v>
      </c>
      <c r="D26" t="s">
        <v>51</v>
      </c>
      <c r="E26" t="b">
        <f>B26=C26</f>
        <v>1</v>
      </c>
      <c r="F26" t="str">
        <f ca="1">_xlfn.FORMULATEXT(E26)</f>
        <v>=B26=C26</v>
      </c>
    </row>
    <row r="27" spans="2:6" x14ac:dyDescent="0.25">
      <c r="B27">
        <v>5</v>
      </c>
      <c r="C27">
        <v>4</v>
      </c>
      <c r="D27" t="s">
        <v>52</v>
      </c>
      <c r="E27" t="b">
        <f>B27&gt;C27</f>
        <v>1</v>
      </c>
      <c r="F27" t="str">
        <f ca="1">_xlfn.FORMULATEXT(E27)</f>
        <v>=B27&gt;C27</v>
      </c>
    </row>
    <row r="28" spans="2:6" x14ac:dyDescent="0.25">
      <c r="B28">
        <v>3</v>
      </c>
      <c r="C28">
        <v>8</v>
      </c>
      <c r="D28" t="s">
        <v>53</v>
      </c>
      <c r="E28" t="b">
        <f>B28&lt;C28</f>
        <v>1</v>
      </c>
      <c r="F28" t="str">
        <f t="shared" ref="F28:F31" ca="1" si="0">_xlfn.FORMULATEXT(E28)</f>
        <v>=B28&lt;C28</v>
      </c>
    </row>
    <row r="29" spans="2:6" x14ac:dyDescent="0.25">
      <c r="B29">
        <v>5</v>
      </c>
      <c r="C29">
        <v>5</v>
      </c>
      <c r="D29" t="s">
        <v>54</v>
      </c>
      <c r="E29" t="b">
        <f>B29&gt;=C29</f>
        <v>1</v>
      </c>
      <c r="F29" t="str">
        <f t="shared" ca="1" si="0"/>
        <v>=B29&gt;=C29</v>
      </c>
    </row>
    <row r="30" spans="2:6" x14ac:dyDescent="0.25">
      <c r="B30">
        <v>4</v>
      </c>
      <c r="C30">
        <v>4</v>
      </c>
      <c r="D30" t="s">
        <v>55</v>
      </c>
      <c r="E30" t="b">
        <f>B30&lt;=C30</f>
        <v>1</v>
      </c>
      <c r="F30" t="str">
        <f t="shared" ca="1" si="0"/>
        <v>=B30&lt;=C30</v>
      </c>
    </row>
    <row r="31" spans="2:6" x14ac:dyDescent="0.25">
      <c r="B31">
        <v>8</v>
      </c>
      <c r="C31">
        <v>8</v>
      </c>
      <c r="D31" t="s">
        <v>56</v>
      </c>
      <c r="E31" t="b">
        <f>B31&lt;&gt;C31</f>
        <v>0</v>
      </c>
      <c r="F31" t="str">
        <f t="shared" ca="1" si="0"/>
        <v>=B31&lt;&gt;C31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0F3B-36C2-4A71-9B9D-1234CCC94A5B}">
  <dimension ref="A9:F33"/>
  <sheetViews>
    <sheetView showGridLines="0" topLeftCell="A15" workbookViewId="0">
      <selection activeCell="D28" sqref="D28"/>
    </sheetView>
  </sheetViews>
  <sheetFormatPr baseColWidth="10" defaultRowHeight="15" x14ac:dyDescent="0.25"/>
  <cols>
    <col min="2" max="2" width="16.42578125" customWidth="1"/>
    <col min="3" max="3" width="25.7109375" customWidth="1"/>
    <col min="4" max="4" width="16.42578125" customWidth="1"/>
    <col min="5" max="5" width="21.85546875" bestFit="1" customWidth="1"/>
    <col min="6" max="6" width="9.42578125" bestFit="1" customWidth="1"/>
  </cols>
  <sheetData>
    <row r="9" spans="1:6" ht="23.25" x14ac:dyDescent="0.35">
      <c r="A9" s="11" t="s">
        <v>7</v>
      </c>
    </row>
    <row r="11" spans="1:6" x14ac:dyDescent="0.25">
      <c r="B11" s="6" t="s">
        <v>1</v>
      </c>
      <c r="C11" s="6" t="s">
        <v>2</v>
      </c>
      <c r="D11" s="6" t="s">
        <v>3</v>
      </c>
      <c r="E11" s="6" t="s">
        <v>4</v>
      </c>
      <c r="F11" s="5"/>
    </row>
    <row r="12" spans="1:6" x14ac:dyDescent="0.25">
      <c r="B12" s="7">
        <v>2324</v>
      </c>
      <c r="C12" s="7">
        <v>2324</v>
      </c>
      <c r="D12" s="7">
        <v>2324</v>
      </c>
      <c r="E12" s="7">
        <v>2324</v>
      </c>
    </row>
    <row r="13" spans="1:6" x14ac:dyDescent="0.25">
      <c r="B13" s="7">
        <v>3543</v>
      </c>
      <c r="C13" s="7">
        <v>3543</v>
      </c>
      <c r="D13" s="7">
        <v>3543</v>
      </c>
      <c r="E13" s="7">
        <v>3543</v>
      </c>
    </row>
    <row r="14" spans="1:6" x14ac:dyDescent="0.25">
      <c r="B14" s="7">
        <v>34546</v>
      </c>
      <c r="C14" s="7">
        <v>34546</v>
      </c>
      <c r="D14" s="7">
        <v>34546</v>
      </c>
      <c r="E14" s="7">
        <v>34546</v>
      </c>
    </row>
    <row r="15" spans="1:6" x14ac:dyDescent="0.25">
      <c r="B15" s="7" t="e">
        <v>#N/A</v>
      </c>
      <c r="C15" s="7" t="e">
        <v>#N/A</v>
      </c>
      <c r="D15" s="7" t="e">
        <v>#N/A</v>
      </c>
      <c r="E15" s="7" t="e">
        <v>#N/A</v>
      </c>
    </row>
    <row r="16" spans="1:6" x14ac:dyDescent="0.25">
      <c r="B16" s="7" t="e">
        <v>#VALUE!</v>
      </c>
      <c r="C16" s="7" t="e">
        <v>#VALUE!</v>
      </c>
      <c r="D16" s="7" t="e">
        <v>#VALUE!</v>
      </c>
      <c r="E16" s="7" t="e">
        <v>#VALUE!</v>
      </c>
    </row>
    <row r="18" spans="1:5" ht="15.75" thickBot="1" x14ac:dyDescent="0.3">
      <c r="A18" s="4" t="s">
        <v>5</v>
      </c>
      <c r="B18" s="8" t="e">
        <f>SUM(B12:B16)</f>
        <v>#N/A</v>
      </c>
      <c r="C18" s="8" t="e">
        <f>SUBTOTAL(9,C12:C16)</f>
        <v>#N/A</v>
      </c>
      <c r="D18" s="8">
        <f>D12+D13+D14</f>
        <v>40413</v>
      </c>
      <c r="E18" s="8">
        <f>_xlfn.AGGREGATE(9,6,E12:E16)</f>
        <v>40413</v>
      </c>
    </row>
    <row r="19" spans="1:5" ht="15.75" thickTop="1" x14ac:dyDescent="0.25"/>
    <row r="20" spans="1:5" x14ac:dyDescent="0.25">
      <c r="A20" s="4" t="s">
        <v>6</v>
      </c>
      <c r="B20" s="9" t="str">
        <f ca="1">_xlfn.FORMULATEXT(B18)</f>
        <v>=SUMA(B12:B16)</v>
      </c>
      <c r="C20" s="9" t="str">
        <f t="shared" ref="C20:E20" ca="1" si="0">_xlfn.FORMULATEXT(C18)</f>
        <v>=SUBTOTALES(9;C12:C16)</v>
      </c>
      <c r="D20" s="9" t="str">
        <f t="shared" ca="1" si="0"/>
        <v>=D12+D13+D14</v>
      </c>
      <c r="E20" t="str">
        <f t="shared" ca="1" si="0"/>
        <v>=AGREGAR(9;6;E12:E16)</v>
      </c>
    </row>
    <row r="25" spans="1:5" x14ac:dyDescent="0.25">
      <c r="A25" s="4" t="s">
        <v>8</v>
      </c>
      <c r="B25" s="4" t="s">
        <v>9</v>
      </c>
      <c r="D25" t="s">
        <v>18</v>
      </c>
    </row>
    <row r="26" spans="1:5" x14ac:dyDescent="0.25">
      <c r="A26" t="s">
        <v>10</v>
      </c>
      <c r="B26">
        <v>2342</v>
      </c>
      <c r="D26">
        <f t="array" ref="D26">SUM(LARGE(B26:B33,{1,2,3}))</f>
        <v>705020</v>
      </c>
    </row>
    <row r="27" spans="1:5" x14ac:dyDescent="0.25">
      <c r="A27" t="s">
        <v>11</v>
      </c>
      <c r="B27">
        <v>234235</v>
      </c>
      <c r="D27" cm="1">
        <f t="array" ref="D27">SUM(SMALL(B26:B33,{1,2,3}))</f>
        <v>2926</v>
      </c>
      <c r="E27" t="s">
        <v>19</v>
      </c>
    </row>
    <row r="28" spans="1:5" x14ac:dyDescent="0.25">
      <c r="A28" t="s">
        <v>12</v>
      </c>
      <c r="B28">
        <v>52</v>
      </c>
    </row>
    <row r="29" spans="1:5" x14ac:dyDescent="0.25">
      <c r="A29" t="s">
        <v>13</v>
      </c>
      <c r="B29">
        <v>2352</v>
      </c>
    </row>
    <row r="30" spans="1:5" x14ac:dyDescent="0.25">
      <c r="A30" t="s">
        <v>14</v>
      </c>
      <c r="B30">
        <v>235532</v>
      </c>
    </row>
    <row r="31" spans="1:5" x14ac:dyDescent="0.25">
      <c r="A31" t="s">
        <v>15</v>
      </c>
      <c r="B31">
        <v>235253</v>
      </c>
    </row>
    <row r="32" spans="1:5" x14ac:dyDescent="0.25">
      <c r="A32" t="s">
        <v>16</v>
      </c>
      <c r="B32">
        <v>23523</v>
      </c>
    </row>
    <row r="33" spans="1:2" x14ac:dyDescent="0.25">
      <c r="A33" t="s">
        <v>17</v>
      </c>
      <c r="B33">
        <v>532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01_CONDICIONES</vt:lpstr>
      <vt:lpstr>02_ERRORES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J. Pullutasig ECU-COS</dc:creator>
  <cp:lastModifiedBy>Fernando J. Pullutasig ECU-COS</cp:lastModifiedBy>
  <dcterms:created xsi:type="dcterms:W3CDTF">2021-01-09T22:47:42Z</dcterms:created>
  <dcterms:modified xsi:type="dcterms:W3CDTF">2021-01-10T04:04:52Z</dcterms:modified>
</cp:coreProperties>
</file>