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G:\motorsport\Formula2\"/>
    </mc:Choice>
  </mc:AlternateContent>
  <xr:revisionPtr revIDLastSave="0" documentId="13_ncr:1_{649ABFE1-210E-4F7C-9967-47E9655412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all" sheetId="1" r:id="rId1"/>
    <sheet name="Feature Race" sheetId="2" r:id="rId2"/>
    <sheet name="Sprint Ra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O36" i="1"/>
  <c r="P36" i="1"/>
  <c r="Q36" i="1"/>
  <c r="R36" i="1"/>
  <c r="S36" i="1"/>
  <c r="T36" i="1"/>
  <c r="X36" i="1"/>
  <c r="Y36" i="1"/>
  <c r="AA36" i="1"/>
  <c r="AB36" i="1"/>
  <c r="AC36" i="1"/>
  <c r="C36" i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C21" i="3"/>
  <c r="C20" i="3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C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C32" i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19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18" i="2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E20" i="3"/>
  <c r="C33" i="1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D18" i="3"/>
  <c r="E18" i="3"/>
  <c r="F18" i="3"/>
  <c r="C18" i="3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C17" i="2"/>
  <c r="AB33" i="1"/>
  <c r="G27" i="1"/>
  <c r="G28" i="1"/>
  <c r="F27" i="1"/>
  <c r="F28" i="1"/>
  <c r="E27" i="1"/>
  <c r="E28" i="1"/>
  <c r="C27" i="1"/>
  <c r="C28" i="1"/>
  <c r="H27" i="1"/>
  <c r="H28" i="1"/>
  <c r="I27" i="1"/>
  <c r="I28" i="1"/>
  <c r="J27" i="1"/>
  <c r="J28" i="1"/>
  <c r="K27" i="1"/>
  <c r="K28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C33" i="1"/>
  <c r="D32" i="1"/>
  <c r="E32" i="1"/>
  <c r="F32" i="1"/>
  <c r="F34" i="1" s="1"/>
  <c r="F35" i="1" s="1"/>
  <c r="G32" i="1"/>
  <c r="G34" i="1" s="1"/>
  <c r="H32" i="1"/>
  <c r="I32" i="1"/>
  <c r="I34" i="1" s="1"/>
  <c r="I35" i="1" s="1"/>
  <c r="J32" i="1"/>
  <c r="J34" i="1" s="1"/>
  <c r="J35" i="1" s="1"/>
  <c r="K32" i="1"/>
  <c r="K34" i="1" s="1"/>
  <c r="K35" i="1" s="1"/>
  <c r="L32" i="1"/>
  <c r="M32" i="1"/>
  <c r="N32" i="1"/>
  <c r="N34" i="1" s="1"/>
  <c r="O32" i="1"/>
  <c r="O34" i="1" s="1"/>
  <c r="P32" i="1"/>
  <c r="Q32" i="1"/>
  <c r="Q34" i="1" s="1"/>
  <c r="R32" i="1"/>
  <c r="R34" i="1" s="1"/>
  <c r="S32" i="1"/>
  <c r="S34" i="1" s="1"/>
  <c r="T32" i="1"/>
  <c r="U32" i="1"/>
  <c r="V32" i="1"/>
  <c r="V34" i="1" s="1"/>
  <c r="W32" i="1"/>
  <c r="W34" i="1" s="1"/>
  <c r="X32" i="1"/>
  <c r="Y32" i="1"/>
  <c r="Y34" i="1" s="1"/>
  <c r="Z32" i="1"/>
  <c r="Z34" i="1" s="1"/>
  <c r="AA32" i="1"/>
  <c r="AA34" i="1" s="1"/>
  <c r="AB32" i="1"/>
  <c r="AC32" i="1"/>
  <c r="F17" i="3"/>
  <c r="AC16" i="3"/>
  <c r="AB16" i="3"/>
  <c r="AA16" i="3"/>
  <c r="Z16" i="3"/>
  <c r="Y16" i="3"/>
  <c r="Y17" i="3" s="1"/>
  <c r="X16" i="3"/>
  <c r="X17" i="3" s="1"/>
  <c r="W16" i="3"/>
  <c r="V16" i="3"/>
  <c r="U16" i="3"/>
  <c r="T16" i="3"/>
  <c r="S16" i="3"/>
  <c r="R16" i="3"/>
  <c r="Q16" i="3"/>
  <c r="Q17" i="3" s="1"/>
  <c r="P16" i="3"/>
  <c r="P17" i="3" s="1"/>
  <c r="O16" i="3"/>
  <c r="N16" i="3"/>
  <c r="M16" i="3"/>
  <c r="L16" i="3"/>
  <c r="K16" i="3"/>
  <c r="J16" i="3"/>
  <c r="I16" i="3"/>
  <c r="I17" i="3" s="1"/>
  <c r="H16" i="3"/>
  <c r="H17" i="3" s="1"/>
  <c r="G16" i="3"/>
  <c r="F16" i="3"/>
  <c r="E16" i="3"/>
  <c r="D16" i="3"/>
  <c r="C16" i="3"/>
  <c r="AC15" i="3"/>
  <c r="AC17" i="3" s="1"/>
  <c r="AB15" i="3"/>
  <c r="AB17" i="3" s="1"/>
  <c r="AA15" i="3"/>
  <c r="AA17" i="3" s="1"/>
  <c r="Z15" i="3"/>
  <c r="Z17" i="3" s="1"/>
  <c r="Y15" i="3"/>
  <c r="X15" i="3"/>
  <c r="W15" i="3"/>
  <c r="V15" i="3"/>
  <c r="U15" i="3"/>
  <c r="U17" i="3" s="1"/>
  <c r="T15" i="3"/>
  <c r="S15" i="3"/>
  <c r="S17" i="3" s="1"/>
  <c r="R15" i="3"/>
  <c r="R17" i="3" s="1"/>
  <c r="Q15" i="3"/>
  <c r="P15" i="3"/>
  <c r="O15" i="3"/>
  <c r="N15" i="3"/>
  <c r="M15" i="3"/>
  <c r="M17" i="3" s="1"/>
  <c r="L15" i="3"/>
  <c r="K15" i="3"/>
  <c r="K17" i="3" s="1"/>
  <c r="J15" i="3"/>
  <c r="J17" i="3" s="1"/>
  <c r="I15" i="3"/>
  <c r="H15" i="3"/>
  <c r="G15" i="3"/>
  <c r="F15" i="3"/>
  <c r="E15" i="3"/>
  <c r="E17" i="3" s="1"/>
  <c r="D15" i="3"/>
  <c r="C15" i="3"/>
  <c r="C17" i="3" s="1"/>
  <c r="A14" i="3"/>
  <c r="A13" i="3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C14" i="2"/>
  <c r="AC16" i="2" s="1"/>
  <c r="AB14" i="2"/>
  <c r="AA14" i="2"/>
  <c r="Z14" i="2"/>
  <c r="Y14" i="2"/>
  <c r="X14" i="2"/>
  <c r="W14" i="2"/>
  <c r="V14" i="2"/>
  <c r="V16" i="2" s="1"/>
  <c r="U14" i="2"/>
  <c r="U16" i="2" s="1"/>
  <c r="T14" i="2"/>
  <c r="S14" i="2"/>
  <c r="R14" i="2"/>
  <c r="Q14" i="2"/>
  <c r="P14" i="2"/>
  <c r="O14" i="2"/>
  <c r="N14" i="2"/>
  <c r="N16" i="2" s="1"/>
  <c r="M14" i="2"/>
  <c r="M16" i="2" s="1"/>
  <c r="L14" i="2"/>
  <c r="K14" i="2"/>
  <c r="J14" i="2"/>
  <c r="I14" i="2"/>
  <c r="H14" i="2"/>
  <c r="G14" i="2"/>
  <c r="F14" i="2"/>
  <c r="F16" i="2" s="1"/>
  <c r="E14" i="2"/>
  <c r="E16" i="2" s="1"/>
  <c r="D14" i="2"/>
  <c r="C14" i="2"/>
  <c r="A12" i="2"/>
  <c r="A13" i="2" s="1"/>
  <c r="G16" i="2" l="1"/>
  <c r="O16" i="2"/>
  <c r="W16" i="2"/>
  <c r="X34" i="1"/>
  <c r="P34" i="1"/>
  <c r="H34" i="1"/>
  <c r="H16" i="2"/>
  <c r="P16" i="2"/>
  <c r="X16" i="2"/>
  <c r="I16" i="2"/>
  <c r="Q16" i="2"/>
  <c r="Y16" i="2"/>
  <c r="R16" i="2"/>
  <c r="AC34" i="1"/>
  <c r="T34" i="1"/>
  <c r="L34" i="1"/>
  <c r="D34" i="1"/>
  <c r="J16" i="2"/>
  <c r="Z16" i="2"/>
  <c r="H35" i="1"/>
  <c r="G35" i="1"/>
  <c r="U34" i="1"/>
  <c r="M34" i="1"/>
  <c r="E34" i="1"/>
  <c r="E35" i="1" s="1"/>
  <c r="AB34" i="1"/>
  <c r="O17" i="3"/>
  <c r="C34" i="1"/>
  <c r="C35" i="1" s="1"/>
  <c r="G17" i="3"/>
  <c r="W17" i="3"/>
  <c r="D17" i="3"/>
  <c r="L17" i="3"/>
  <c r="T17" i="3"/>
  <c r="N17" i="3"/>
  <c r="V17" i="3"/>
  <c r="C16" i="2"/>
  <c r="K16" i="2"/>
  <c r="S16" i="2"/>
  <c r="AA16" i="2"/>
  <c r="L16" i="2"/>
  <c r="T16" i="2"/>
  <c r="AB16" i="2"/>
  <c r="D16" i="2"/>
  <c r="D27" i="1"/>
  <c r="E29" i="1"/>
  <c r="F29" i="1"/>
  <c r="G29" i="1"/>
  <c r="H29" i="1"/>
  <c r="I29" i="1"/>
  <c r="J29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C29" i="1"/>
  <c r="D28" i="1"/>
  <c r="D35" i="1" s="1"/>
  <c r="K29" i="1"/>
  <c r="L28" i="1"/>
  <c r="L35" i="1" s="1"/>
  <c r="M28" i="1"/>
  <c r="N28" i="1"/>
  <c r="N35" i="1" s="1"/>
  <c r="O28" i="1"/>
  <c r="O35" i="1" s="1"/>
  <c r="P28" i="1"/>
  <c r="P35" i="1" s="1"/>
  <c r="Q28" i="1"/>
  <c r="Q35" i="1" s="1"/>
  <c r="R28" i="1"/>
  <c r="R35" i="1" s="1"/>
  <c r="S28" i="1"/>
  <c r="S35" i="1" s="1"/>
  <c r="T28" i="1"/>
  <c r="T35" i="1" s="1"/>
  <c r="U28" i="1"/>
  <c r="V28" i="1"/>
  <c r="V35" i="1" s="1"/>
  <c r="W28" i="1"/>
  <c r="W35" i="1" s="1"/>
  <c r="X28" i="1"/>
  <c r="X35" i="1" s="1"/>
  <c r="Y28" i="1"/>
  <c r="Y35" i="1" s="1"/>
  <c r="Z28" i="1"/>
  <c r="Z35" i="1" s="1"/>
  <c r="AA28" i="1"/>
  <c r="AA35" i="1" s="1"/>
  <c r="AB28" i="1"/>
  <c r="AC28" i="1"/>
  <c r="AC35" i="1" l="1"/>
  <c r="R29" i="1"/>
  <c r="M35" i="1"/>
  <c r="U35" i="1"/>
  <c r="Z29" i="1"/>
  <c r="AB29" i="1"/>
  <c r="L29" i="1"/>
  <c r="T29" i="1"/>
  <c r="AB35" i="1"/>
  <c r="N29" i="1"/>
  <c r="V29" i="1"/>
  <c r="Y29" i="1"/>
  <c r="Q29" i="1"/>
  <c r="S29" i="1"/>
  <c r="X29" i="1"/>
  <c r="P29" i="1"/>
  <c r="AA29" i="1"/>
  <c r="W29" i="1"/>
  <c r="O29" i="1"/>
  <c r="AC29" i="1"/>
  <c r="U29" i="1"/>
  <c r="M29" i="1"/>
  <c r="D29" i="1"/>
  <c r="A24" i="1"/>
  <c r="A26" i="1" s="1"/>
  <c r="A23" i="1"/>
  <c r="A25" i="1" s="1"/>
</calcChain>
</file>

<file path=xl/sharedStrings.xml><?xml version="1.0" encoding="utf-8"?>
<sst xmlns="http://schemas.openxmlformats.org/spreadsheetml/2006/main" count="330" uniqueCount="63">
  <si>
    <t>Round</t>
    <phoneticPr fontId="1"/>
  </si>
  <si>
    <t>Race</t>
    <phoneticPr fontId="1"/>
  </si>
  <si>
    <t>Feature Race</t>
    <phoneticPr fontId="1"/>
  </si>
  <si>
    <t>Sprint Race</t>
    <phoneticPr fontId="1"/>
  </si>
  <si>
    <t>DAMS</t>
    <phoneticPr fontId="1"/>
  </si>
  <si>
    <t>UNI-VIRTUOSI</t>
    <phoneticPr fontId="1"/>
  </si>
  <si>
    <t>ART</t>
    <phoneticPr fontId="1"/>
  </si>
  <si>
    <t>CARLIN</t>
    <phoneticPr fontId="1"/>
  </si>
  <si>
    <t>CAMPOS</t>
    <phoneticPr fontId="1"/>
  </si>
  <si>
    <t>Charouz</t>
    <phoneticPr fontId="1"/>
  </si>
  <si>
    <t>MP</t>
    <phoneticPr fontId="1"/>
  </si>
  <si>
    <t>HWA</t>
    <phoneticPr fontId="1"/>
  </si>
  <si>
    <t>Prema</t>
    <phoneticPr fontId="1"/>
  </si>
  <si>
    <t>Trident</t>
    <phoneticPr fontId="1"/>
  </si>
  <si>
    <t>Hitech</t>
    <phoneticPr fontId="1"/>
  </si>
  <si>
    <t>Sean Gelael</t>
    <phoneticPr fontId="1"/>
  </si>
  <si>
    <t>Juri Vips</t>
    <phoneticPr fontId="1"/>
  </si>
  <si>
    <t>Dan Ticktum</t>
    <phoneticPr fontId="1"/>
  </si>
  <si>
    <t>Guanyu Zhou</t>
  </si>
  <si>
    <t>Callum Ilott</t>
  </si>
  <si>
    <t>Marcus Armstrong</t>
  </si>
  <si>
    <t>Christian Lundgaard</t>
  </si>
  <si>
    <t>Yuki Tsunoda</t>
  </si>
  <si>
    <t>Jehan Daruvala</t>
  </si>
  <si>
    <t>Jack Aitken</t>
  </si>
  <si>
    <t>Ralph Boschung</t>
  </si>
  <si>
    <t>Guilherme Samaia</t>
  </si>
  <si>
    <t>Louis Delétraz</t>
  </si>
  <si>
    <t>Pedro Piquet</t>
  </si>
  <si>
    <t>Nobuharu Matsushita</t>
  </si>
  <si>
    <t>Giuliano Alesi</t>
  </si>
  <si>
    <t>Felipe Drugovich</t>
  </si>
  <si>
    <t>Artem Markelov</t>
  </si>
  <si>
    <t>Jake Hughes</t>
    <phoneticPr fontId="1"/>
  </si>
  <si>
    <t>Théo Pourchaire</t>
  </si>
  <si>
    <t>Mick Schumacher</t>
  </si>
  <si>
    <t>Robert Shwartzman</t>
    <phoneticPr fontId="1"/>
  </si>
  <si>
    <t>Roy Nissany</t>
  </si>
  <si>
    <t>Marino Sato</t>
  </si>
  <si>
    <t>Nikita Mazepin</t>
  </si>
  <si>
    <t>Luca Ghiotto</t>
  </si>
  <si>
    <t>DNF</t>
    <phoneticPr fontId="1"/>
  </si>
  <si>
    <t>DNS</t>
    <phoneticPr fontId="1"/>
  </si>
  <si>
    <t>NC</t>
    <phoneticPr fontId="1"/>
  </si>
  <si>
    <t>DSQ</t>
    <phoneticPr fontId="1"/>
  </si>
  <si>
    <t>Finish Race</t>
    <phoneticPr fontId="1"/>
  </si>
  <si>
    <t>Entry Race</t>
    <phoneticPr fontId="1"/>
  </si>
  <si>
    <t>DNF Race</t>
    <phoneticPr fontId="1"/>
  </si>
  <si>
    <t>Sprint Race Points</t>
    <phoneticPr fontId="1"/>
  </si>
  <si>
    <t>Feature Race Points</t>
    <phoneticPr fontId="1"/>
  </si>
  <si>
    <t>Pole Position</t>
    <phoneticPr fontId="1"/>
  </si>
  <si>
    <t xml:space="preserve">Fastest Lap (in Point) </t>
    <phoneticPr fontId="1"/>
  </si>
  <si>
    <t>Overall Points</t>
    <phoneticPr fontId="1"/>
  </si>
  <si>
    <t>Average Points(w/o DNF)</t>
    <phoneticPr fontId="1"/>
  </si>
  <si>
    <t>Point Finish</t>
    <phoneticPr fontId="1"/>
  </si>
  <si>
    <t>Point finish</t>
    <phoneticPr fontId="1"/>
  </si>
  <si>
    <t>Points (Feature &amp; FL &amp; PP)</t>
    <phoneticPr fontId="1"/>
  </si>
  <si>
    <t>Fastest Lap</t>
    <phoneticPr fontId="1"/>
  </si>
  <si>
    <t>Pole Position</t>
    <phoneticPr fontId="1"/>
  </si>
  <si>
    <t>Points (Feature Race Only)</t>
    <phoneticPr fontId="1"/>
  </si>
  <si>
    <t>Points (Sprint &amp; FL)</t>
    <phoneticPr fontId="1"/>
  </si>
  <si>
    <t>Points (Race Only)</t>
    <phoneticPr fontId="1"/>
  </si>
  <si>
    <t>Points Proportion(FR vs SR)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</si>
</sst>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theme="0"/>
      <name val="Yu Gothic"/>
      <family val="2"/>
      <scheme val="minor"/>
    </font>
    <font>
      <sz val="11"/>
      <color theme="0"/>
      <name val="Yu Gothic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4" fillId="0" borderId="0" xfId="0" applyFont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1" fontId="0" fillId="6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10" borderId="0" xfId="0" applyNumberFormat="1" applyFill="1"/>
    <xf numFmtId="0" fontId="2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5" fillId="6" borderId="0" xfId="0" applyFont="1" applyFill="1"/>
    <xf numFmtId="0" fontId="6" fillId="6" borderId="0" xfId="0" applyFont="1" applyFill="1"/>
    <xf numFmtId="0" fontId="5" fillId="17" borderId="0" xfId="0" applyFont="1" applyFill="1"/>
    <xf numFmtId="0" fontId="6" fillId="17" borderId="0" xfId="0" applyFont="1" applyFill="1"/>
    <xf numFmtId="0" fontId="5" fillId="18" borderId="0" xfId="0" applyFont="1" applyFill="1"/>
    <xf numFmtId="0" fontId="6" fillId="18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9" fontId="0" fillId="22" borderId="0" xfId="1" applyFont="1" applyFill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topLeftCell="A7" workbookViewId="0">
      <selection activeCell="B37" sqref="B37"/>
    </sheetView>
  </sheetViews>
  <sheetFormatPr defaultRowHeight="18.75"/>
  <cols>
    <col min="2" max="2" width="17.875" customWidth="1"/>
    <col min="3" max="3" width="12" customWidth="1"/>
    <col min="5" max="5" width="12.75" customWidth="1"/>
    <col min="6" max="6" width="14.125" customWidth="1"/>
    <col min="7" max="7" width="13.375" customWidth="1"/>
    <col min="8" max="8" width="16.625" customWidth="1"/>
    <col min="9" max="9" width="18.25" customWidth="1"/>
    <col min="10" max="10" width="12.375" customWidth="1"/>
    <col min="11" max="11" width="13.75" customWidth="1"/>
    <col min="12" max="12" width="10.75" customWidth="1"/>
    <col min="13" max="13" width="15.5" customWidth="1"/>
    <col min="14" max="14" width="17" customWidth="1"/>
    <col min="15" max="15" width="13.125" customWidth="1"/>
    <col min="16" max="16" width="11.875" customWidth="1"/>
    <col min="17" max="17" width="19.625" customWidth="1"/>
    <col min="18" max="18" width="12.625" customWidth="1"/>
    <col min="19" max="19" width="15.625" customWidth="1"/>
    <col min="20" max="20" width="14.375" customWidth="1"/>
    <col min="21" max="21" width="12.75" customWidth="1"/>
    <col min="22" max="22" width="11.5" customWidth="1"/>
    <col min="23" max="23" width="14.75" customWidth="1"/>
    <col min="24" max="24" width="16.75" customWidth="1"/>
    <col min="25" max="25" width="17.5" customWidth="1"/>
    <col min="26" max="26" width="11.75" customWidth="1"/>
    <col min="27" max="27" width="10.875" customWidth="1"/>
    <col min="28" max="28" width="13.75" customWidth="1"/>
    <col min="29" max="29" width="11.625" customWidth="1"/>
  </cols>
  <sheetData>
    <row r="1" spans="1:29">
      <c r="A1" s="2" t="s">
        <v>1</v>
      </c>
      <c r="C1" s="18" t="s">
        <v>4</v>
      </c>
      <c r="D1" s="18" t="s">
        <v>4</v>
      </c>
      <c r="E1" s="18" t="s">
        <v>4</v>
      </c>
      <c r="F1" s="19" t="s">
        <v>5</v>
      </c>
      <c r="G1" s="19" t="s">
        <v>5</v>
      </c>
      <c r="H1" s="20" t="s">
        <v>6</v>
      </c>
      <c r="I1" s="20" t="s">
        <v>6</v>
      </c>
      <c r="J1" s="21" t="s">
        <v>7</v>
      </c>
      <c r="K1" s="22" t="s">
        <v>7</v>
      </c>
      <c r="L1" s="4" t="s">
        <v>8</v>
      </c>
      <c r="M1" s="4" t="s">
        <v>8</v>
      </c>
      <c r="N1" s="4" t="s">
        <v>8</v>
      </c>
      <c r="O1" s="23" t="s">
        <v>9</v>
      </c>
      <c r="P1" s="24" t="s">
        <v>9</v>
      </c>
      <c r="Q1" s="25" t="s">
        <v>10</v>
      </c>
      <c r="R1" s="26" t="s">
        <v>10</v>
      </c>
      <c r="S1" s="25" t="s">
        <v>10</v>
      </c>
      <c r="T1" s="27" t="s">
        <v>11</v>
      </c>
      <c r="U1" s="27" t="s">
        <v>11</v>
      </c>
      <c r="V1" s="27" t="s">
        <v>11</v>
      </c>
      <c r="W1" s="27" t="s">
        <v>11</v>
      </c>
      <c r="X1" s="28" t="s">
        <v>12</v>
      </c>
      <c r="Y1" s="28" t="s">
        <v>12</v>
      </c>
      <c r="Z1" s="8" t="s">
        <v>13</v>
      </c>
      <c r="AA1" s="8" t="s">
        <v>13</v>
      </c>
      <c r="AB1" s="29" t="s">
        <v>14</v>
      </c>
      <c r="AC1" s="29" t="s">
        <v>14</v>
      </c>
    </row>
    <row r="2" spans="1:29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s="1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30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</row>
    <row r="3" spans="1:29">
      <c r="A3">
        <v>1</v>
      </c>
      <c r="B3" t="s">
        <v>2</v>
      </c>
      <c r="C3" t="s">
        <v>41</v>
      </c>
      <c r="E3">
        <v>5</v>
      </c>
      <c r="F3">
        <v>17</v>
      </c>
      <c r="G3" s="6">
        <v>1</v>
      </c>
      <c r="H3">
        <v>2</v>
      </c>
      <c r="I3">
        <v>4</v>
      </c>
      <c r="J3">
        <v>18</v>
      </c>
      <c r="K3">
        <v>12</v>
      </c>
      <c r="L3">
        <v>15</v>
      </c>
      <c r="N3">
        <v>16</v>
      </c>
      <c r="O3">
        <v>7</v>
      </c>
      <c r="P3">
        <v>13</v>
      </c>
      <c r="Q3">
        <v>9</v>
      </c>
      <c r="S3">
        <v>8</v>
      </c>
      <c r="T3" t="s">
        <v>41</v>
      </c>
      <c r="U3">
        <v>6</v>
      </c>
      <c r="X3">
        <v>11</v>
      </c>
      <c r="Y3">
        <v>3</v>
      </c>
      <c r="Z3">
        <v>10</v>
      </c>
      <c r="AA3" t="s">
        <v>41</v>
      </c>
      <c r="AB3">
        <v>14</v>
      </c>
      <c r="AC3" t="s">
        <v>42</v>
      </c>
    </row>
    <row r="4" spans="1:29">
      <c r="A4">
        <v>1</v>
      </c>
      <c r="B4" t="s">
        <v>3</v>
      </c>
      <c r="C4" t="s">
        <v>41</v>
      </c>
      <c r="E4">
        <v>3</v>
      </c>
      <c r="F4">
        <v>14</v>
      </c>
      <c r="G4">
        <v>9</v>
      </c>
      <c r="H4" t="s">
        <v>41</v>
      </c>
      <c r="I4">
        <v>5</v>
      </c>
      <c r="J4">
        <v>11</v>
      </c>
      <c r="K4">
        <v>16</v>
      </c>
      <c r="L4">
        <v>8</v>
      </c>
      <c r="N4">
        <v>15</v>
      </c>
      <c r="O4">
        <v>2</v>
      </c>
      <c r="P4">
        <v>13</v>
      </c>
      <c r="Q4">
        <v>6</v>
      </c>
      <c r="S4" s="6">
        <v>1</v>
      </c>
      <c r="T4">
        <v>18</v>
      </c>
      <c r="U4" t="s">
        <v>41</v>
      </c>
      <c r="X4">
        <v>7</v>
      </c>
      <c r="Y4">
        <v>4</v>
      </c>
      <c r="Z4">
        <v>12</v>
      </c>
      <c r="AA4">
        <v>17</v>
      </c>
      <c r="AB4">
        <v>10</v>
      </c>
      <c r="AC4" t="s">
        <v>41</v>
      </c>
    </row>
    <row r="5" spans="1:29">
      <c r="A5">
        <v>2</v>
      </c>
      <c r="B5" t="s">
        <v>2</v>
      </c>
      <c r="C5">
        <v>10</v>
      </c>
      <c r="E5">
        <v>8</v>
      </c>
      <c r="F5">
        <v>3</v>
      </c>
      <c r="G5">
        <v>5</v>
      </c>
      <c r="H5">
        <v>7</v>
      </c>
      <c r="I5">
        <v>6</v>
      </c>
      <c r="J5" s="6">
        <v>2</v>
      </c>
      <c r="K5">
        <v>12</v>
      </c>
      <c r="L5">
        <v>9</v>
      </c>
      <c r="N5">
        <v>20</v>
      </c>
      <c r="O5">
        <v>19</v>
      </c>
      <c r="P5">
        <v>18</v>
      </c>
      <c r="Q5">
        <v>17</v>
      </c>
      <c r="S5">
        <v>13</v>
      </c>
      <c r="T5" t="s">
        <v>42</v>
      </c>
      <c r="U5">
        <v>21</v>
      </c>
      <c r="X5">
        <v>4</v>
      </c>
      <c r="Y5">
        <v>1</v>
      </c>
      <c r="Z5">
        <v>15</v>
      </c>
      <c r="AA5">
        <v>16</v>
      </c>
      <c r="AB5">
        <v>14</v>
      </c>
      <c r="AC5">
        <v>11</v>
      </c>
    </row>
    <row r="6" spans="1:29">
      <c r="A6">
        <v>2</v>
      </c>
      <c r="B6" t="s">
        <v>3</v>
      </c>
      <c r="C6">
        <v>7</v>
      </c>
      <c r="E6">
        <v>2</v>
      </c>
      <c r="F6">
        <v>4</v>
      </c>
      <c r="G6">
        <v>5</v>
      </c>
      <c r="H6">
        <v>3</v>
      </c>
      <c r="I6" s="6">
        <v>1</v>
      </c>
      <c r="J6" t="s">
        <v>41</v>
      </c>
      <c r="K6">
        <v>9</v>
      </c>
      <c r="L6">
        <v>6</v>
      </c>
      <c r="N6">
        <v>17</v>
      </c>
      <c r="O6">
        <v>12</v>
      </c>
      <c r="P6">
        <v>14</v>
      </c>
      <c r="Q6">
        <v>11</v>
      </c>
      <c r="S6">
        <v>13</v>
      </c>
      <c r="T6">
        <v>16</v>
      </c>
      <c r="U6">
        <v>15</v>
      </c>
      <c r="X6" t="s">
        <v>41</v>
      </c>
      <c r="Y6" t="s">
        <v>41</v>
      </c>
      <c r="Z6">
        <v>18</v>
      </c>
      <c r="AA6" t="s">
        <v>41</v>
      </c>
      <c r="AB6">
        <v>8</v>
      </c>
      <c r="AC6">
        <v>10</v>
      </c>
    </row>
    <row r="7" spans="1:29">
      <c r="A7">
        <v>3</v>
      </c>
      <c r="B7" t="s">
        <v>2</v>
      </c>
      <c r="C7">
        <v>17</v>
      </c>
      <c r="E7">
        <v>9</v>
      </c>
      <c r="F7">
        <v>10</v>
      </c>
      <c r="G7">
        <v>8</v>
      </c>
      <c r="H7" t="s">
        <v>41</v>
      </c>
      <c r="I7" t="s">
        <v>41</v>
      </c>
      <c r="J7">
        <v>16</v>
      </c>
      <c r="K7">
        <v>6</v>
      </c>
      <c r="L7">
        <v>13</v>
      </c>
      <c r="N7">
        <v>15</v>
      </c>
      <c r="O7">
        <v>7</v>
      </c>
      <c r="P7">
        <v>14</v>
      </c>
      <c r="Q7">
        <v>12</v>
      </c>
      <c r="S7">
        <v>5</v>
      </c>
      <c r="U7">
        <v>11</v>
      </c>
      <c r="X7">
        <v>3</v>
      </c>
      <c r="Y7">
        <v>1</v>
      </c>
      <c r="Z7" t="s">
        <v>41</v>
      </c>
      <c r="AA7" t="s">
        <v>41</v>
      </c>
      <c r="AB7" s="6">
        <v>2</v>
      </c>
      <c r="AC7">
        <v>4</v>
      </c>
    </row>
    <row r="8" spans="1:29">
      <c r="A8">
        <v>3</v>
      </c>
      <c r="B8" t="s">
        <v>3</v>
      </c>
      <c r="C8">
        <v>12</v>
      </c>
      <c r="E8" t="s">
        <v>43</v>
      </c>
      <c r="F8" s="6">
        <v>8</v>
      </c>
      <c r="G8">
        <v>2</v>
      </c>
      <c r="H8">
        <v>9</v>
      </c>
      <c r="I8">
        <v>13</v>
      </c>
      <c r="J8">
        <v>18</v>
      </c>
      <c r="K8">
        <v>7</v>
      </c>
      <c r="L8">
        <v>19</v>
      </c>
      <c r="N8">
        <v>21</v>
      </c>
      <c r="O8">
        <v>6</v>
      </c>
      <c r="P8">
        <v>15</v>
      </c>
      <c r="Q8">
        <v>11</v>
      </c>
      <c r="S8">
        <v>16</v>
      </c>
      <c r="T8">
        <v>14</v>
      </c>
      <c r="U8">
        <v>10</v>
      </c>
      <c r="X8">
        <v>3</v>
      </c>
      <c r="Y8">
        <v>4</v>
      </c>
      <c r="Z8">
        <v>17</v>
      </c>
      <c r="AA8">
        <v>20</v>
      </c>
      <c r="AB8">
        <v>5</v>
      </c>
      <c r="AC8">
        <v>1</v>
      </c>
    </row>
    <row r="9" spans="1:29">
      <c r="A9">
        <v>4</v>
      </c>
      <c r="B9" t="s">
        <v>2</v>
      </c>
      <c r="C9">
        <v>15</v>
      </c>
      <c r="E9">
        <v>8</v>
      </c>
      <c r="F9" s="6">
        <v>2</v>
      </c>
      <c r="G9">
        <v>5</v>
      </c>
      <c r="H9">
        <v>16</v>
      </c>
      <c r="I9">
        <v>4</v>
      </c>
      <c r="J9">
        <v>3</v>
      </c>
      <c r="K9">
        <v>12</v>
      </c>
      <c r="L9">
        <v>13</v>
      </c>
      <c r="N9">
        <v>21</v>
      </c>
      <c r="O9">
        <v>6</v>
      </c>
      <c r="P9">
        <v>11</v>
      </c>
      <c r="Q9">
        <v>10</v>
      </c>
      <c r="S9">
        <v>7</v>
      </c>
      <c r="T9">
        <v>18</v>
      </c>
      <c r="U9">
        <v>19</v>
      </c>
      <c r="X9">
        <v>9</v>
      </c>
      <c r="Y9">
        <v>14</v>
      </c>
      <c r="Z9" t="s">
        <v>41</v>
      </c>
      <c r="AA9">
        <v>20</v>
      </c>
      <c r="AB9">
        <v>1</v>
      </c>
      <c r="AC9">
        <v>17</v>
      </c>
    </row>
    <row r="10" spans="1:29">
      <c r="A10">
        <v>4</v>
      </c>
      <c r="B10" t="s">
        <v>3</v>
      </c>
      <c r="C10" t="s">
        <v>41</v>
      </c>
      <c r="E10">
        <v>1</v>
      </c>
      <c r="F10">
        <v>9</v>
      </c>
      <c r="G10" t="s">
        <v>41</v>
      </c>
      <c r="H10">
        <v>10</v>
      </c>
      <c r="I10" s="6">
        <v>2</v>
      </c>
      <c r="J10" t="s">
        <v>41</v>
      </c>
      <c r="K10">
        <v>4</v>
      </c>
      <c r="L10">
        <v>8</v>
      </c>
      <c r="N10">
        <v>15</v>
      </c>
      <c r="O10">
        <v>3</v>
      </c>
      <c r="P10">
        <v>17</v>
      </c>
      <c r="Q10">
        <v>7</v>
      </c>
      <c r="S10">
        <v>6</v>
      </c>
      <c r="T10">
        <v>11</v>
      </c>
      <c r="U10">
        <v>18</v>
      </c>
      <c r="X10">
        <v>14</v>
      </c>
      <c r="Y10">
        <v>13</v>
      </c>
      <c r="Z10">
        <v>16</v>
      </c>
      <c r="AA10">
        <v>12</v>
      </c>
      <c r="AB10">
        <v>5</v>
      </c>
      <c r="AC10">
        <v>19</v>
      </c>
    </row>
    <row r="11" spans="1:29">
      <c r="A11">
        <v>5</v>
      </c>
      <c r="B11" t="s">
        <v>2</v>
      </c>
      <c r="C11" t="s">
        <v>41</v>
      </c>
      <c r="E11">
        <v>15</v>
      </c>
      <c r="F11" s="6">
        <v>9</v>
      </c>
      <c r="G11">
        <v>1</v>
      </c>
      <c r="H11">
        <v>14</v>
      </c>
      <c r="I11">
        <v>2</v>
      </c>
      <c r="J11">
        <v>6</v>
      </c>
      <c r="K11">
        <v>12</v>
      </c>
      <c r="L11">
        <v>3</v>
      </c>
      <c r="N11">
        <v>20</v>
      </c>
      <c r="O11">
        <v>5</v>
      </c>
      <c r="P11">
        <v>21</v>
      </c>
      <c r="Q11">
        <v>11</v>
      </c>
      <c r="S11">
        <v>10</v>
      </c>
      <c r="T11">
        <v>19</v>
      </c>
      <c r="U11">
        <v>16</v>
      </c>
      <c r="X11">
        <v>7</v>
      </c>
      <c r="Y11">
        <v>8</v>
      </c>
      <c r="Z11">
        <v>18</v>
      </c>
      <c r="AA11">
        <v>17</v>
      </c>
      <c r="AB11">
        <v>4</v>
      </c>
      <c r="AC11">
        <v>13</v>
      </c>
    </row>
    <row r="12" spans="1:29">
      <c r="A12">
        <v>5</v>
      </c>
      <c r="B12" t="s">
        <v>3</v>
      </c>
      <c r="C12" t="s">
        <v>42</v>
      </c>
      <c r="E12">
        <v>7</v>
      </c>
      <c r="F12">
        <v>5</v>
      </c>
      <c r="G12">
        <v>6</v>
      </c>
      <c r="H12">
        <v>14</v>
      </c>
      <c r="I12">
        <v>21</v>
      </c>
      <c r="J12">
        <v>1</v>
      </c>
      <c r="K12">
        <v>9</v>
      </c>
      <c r="L12">
        <v>3</v>
      </c>
      <c r="N12">
        <v>19</v>
      </c>
      <c r="O12">
        <v>4</v>
      </c>
      <c r="P12">
        <v>16</v>
      </c>
      <c r="Q12">
        <v>18</v>
      </c>
      <c r="S12">
        <v>12</v>
      </c>
      <c r="T12">
        <v>11</v>
      </c>
      <c r="U12">
        <v>20</v>
      </c>
      <c r="X12" s="6">
        <v>2</v>
      </c>
      <c r="Y12">
        <v>13</v>
      </c>
      <c r="Z12">
        <v>15</v>
      </c>
      <c r="AA12">
        <v>17</v>
      </c>
      <c r="AB12">
        <v>8</v>
      </c>
      <c r="AC12">
        <v>10</v>
      </c>
    </row>
    <row r="13" spans="1:29">
      <c r="A13">
        <v>6</v>
      </c>
      <c r="B13" t="s">
        <v>2</v>
      </c>
      <c r="C13">
        <v>19</v>
      </c>
      <c r="E13">
        <v>9</v>
      </c>
      <c r="F13">
        <v>3</v>
      </c>
      <c r="G13">
        <v>5</v>
      </c>
      <c r="H13" t="s">
        <v>41</v>
      </c>
      <c r="I13">
        <v>11</v>
      </c>
      <c r="J13">
        <v>4</v>
      </c>
      <c r="K13">
        <v>17</v>
      </c>
      <c r="L13">
        <v>18</v>
      </c>
      <c r="N13">
        <v>16</v>
      </c>
      <c r="O13">
        <v>10</v>
      </c>
      <c r="P13">
        <v>14</v>
      </c>
      <c r="Q13" s="6">
        <v>1</v>
      </c>
      <c r="S13">
        <v>7</v>
      </c>
      <c r="T13">
        <v>12</v>
      </c>
      <c r="U13" t="s">
        <v>41</v>
      </c>
      <c r="X13">
        <v>6</v>
      </c>
      <c r="Y13">
        <v>2</v>
      </c>
      <c r="Z13" t="s">
        <v>41</v>
      </c>
      <c r="AA13">
        <v>15</v>
      </c>
      <c r="AB13">
        <v>13</v>
      </c>
      <c r="AC13">
        <v>8</v>
      </c>
    </row>
    <row r="14" spans="1:29">
      <c r="A14">
        <v>6</v>
      </c>
      <c r="B14" t="s">
        <v>3</v>
      </c>
      <c r="C14" t="s">
        <v>42</v>
      </c>
      <c r="E14" s="6">
        <v>10</v>
      </c>
      <c r="F14">
        <v>14</v>
      </c>
      <c r="G14">
        <v>8</v>
      </c>
      <c r="H14">
        <v>15</v>
      </c>
      <c r="I14">
        <v>11</v>
      </c>
      <c r="J14">
        <v>4</v>
      </c>
      <c r="K14">
        <v>17</v>
      </c>
      <c r="L14">
        <v>18</v>
      </c>
      <c r="N14">
        <v>20</v>
      </c>
      <c r="O14">
        <v>9</v>
      </c>
      <c r="P14">
        <v>7</v>
      </c>
      <c r="Q14">
        <v>5</v>
      </c>
      <c r="S14">
        <v>1</v>
      </c>
      <c r="T14">
        <v>16</v>
      </c>
      <c r="U14">
        <v>19</v>
      </c>
      <c r="X14">
        <v>3</v>
      </c>
      <c r="Y14">
        <v>13</v>
      </c>
      <c r="Z14">
        <v>12</v>
      </c>
      <c r="AA14">
        <v>21</v>
      </c>
      <c r="AB14">
        <v>6</v>
      </c>
      <c r="AC14">
        <v>2</v>
      </c>
    </row>
    <row r="15" spans="1:29">
      <c r="A15">
        <v>7</v>
      </c>
      <c r="B15" t="s">
        <v>2</v>
      </c>
      <c r="D15">
        <v>11</v>
      </c>
      <c r="E15">
        <v>6</v>
      </c>
      <c r="F15">
        <v>7</v>
      </c>
      <c r="G15">
        <v>10</v>
      </c>
      <c r="H15">
        <v>15</v>
      </c>
      <c r="I15">
        <v>17</v>
      </c>
      <c r="J15">
        <v>1</v>
      </c>
      <c r="K15">
        <v>19</v>
      </c>
      <c r="L15">
        <v>13</v>
      </c>
      <c r="N15" t="s">
        <v>41</v>
      </c>
      <c r="O15">
        <v>4</v>
      </c>
      <c r="P15">
        <v>12</v>
      </c>
      <c r="Q15" t="s">
        <v>41</v>
      </c>
      <c r="S15" t="s">
        <v>44</v>
      </c>
      <c r="T15">
        <v>16</v>
      </c>
      <c r="U15">
        <v>18</v>
      </c>
      <c r="X15">
        <v>3</v>
      </c>
      <c r="Y15" s="6">
        <v>5</v>
      </c>
      <c r="Z15">
        <v>8</v>
      </c>
      <c r="AA15">
        <v>14</v>
      </c>
      <c r="AB15">
        <v>2</v>
      </c>
      <c r="AC15">
        <v>9</v>
      </c>
    </row>
    <row r="16" spans="1:29">
      <c r="A16">
        <v>7</v>
      </c>
      <c r="B16" t="s">
        <v>3</v>
      </c>
      <c r="D16">
        <v>11</v>
      </c>
      <c r="E16">
        <v>10</v>
      </c>
      <c r="F16">
        <v>3</v>
      </c>
      <c r="G16" t="s">
        <v>41</v>
      </c>
      <c r="H16" t="s">
        <v>41</v>
      </c>
      <c r="I16">
        <v>7</v>
      </c>
      <c r="J16">
        <v>9</v>
      </c>
      <c r="K16">
        <v>16</v>
      </c>
      <c r="L16">
        <v>17</v>
      </c>
      <c r="N16">
        <v>15</v>
      </c>
      <c r="O16">
        <v>6</v>
      </c>
      <c r="P16">
        <v>12</v>
      </c>
      <c r="Q16" t="s">
        <v>42</v>
      </c>
      <c r="S16">
        <v>13</v>
      </c>
      <c r="T16">
        <v>8</v>
      </c>
      <c r="U16">
        <v>14</v>
      </c>
      <c r="X16">
        <v>2</v>
      </c>
      <c r="Y16" s="6">
        <v>1</v>
      </c>
      <c r="Z16" t="s">
        <v>41</v>
      </c>
      <c r="AA16" t="s">
        <v>41</v>
      </c>
      <c r="AB16">
        <v>4</v>
      </c>
      <c r="AC16">
        <v>5</v>
      </c>
    </row>
    <row r="17" spans="1:29">
      <c r="A17">
        <v>8</v>
      </c>
      <c r="B17" t="s">
        <v>2</v>
      </c>
      <c r="D17">
        <v>11</v>
      </c>
      <c r="E17">
        <v>7</v>
      </c>
      <c r="F17">
        <v>5</v>
      </c>
      <c r="G17">
        <v>6</v>
      </c>
      <c r="H17">
        <v>14</v>
      </c>
      <c r="I17">
        <v>3</v>
      </c>
      <c r="J17">
        <v>4</v>
      </c>
      <c r="K17">
        <v>10</v>
      </c>
      <c r="L17">
        <v>13</v>
      </c>
      <c r="N17">
        <v>21</v>
      </c>
      <c r="O17">
        <v>8</v>
      </c>
      <c r="P17">
        <v>12</v>
      </c>
      <c r="Q17">
        <v>15</v>
      </c>
      <c r="S17">
        <v>16</v>
      </c>
      <c r="T17">
        <v>17</v>
      </c>
      <c r="U17">
        <v>18</v>
      </c>
      <c r="X17">
        <v>1</v>
      </c>
      <c r="Y17">
        <v>9</v>
      </c>
      <c r="Z17">
        <v>19</v>
      </c>
      <c r="AA17">
        <v>20</v>
      </c>
      <c r="AB17" t="s">
        <v>43</v>
      </c>
      <c r="AC17" s="6">
        <v>2</v>
      </c>
    </row>
    <row r="18" spans="1:29">
      <c r="A18">
        <v>8</v>
      </c>
      <c r="B18" t="s">
        <v>3</v>
      </c>
      <c r="D18">
        <v>9</v>
      </c>
      <c r="E18" t="s">
        <v>44</v>
      </c>
      <c r="F18" t="s">
        <v>43</v>
      </c>
      <c r="G18">
        <v>1</v>
      </c>
      <c r="H18">
        <v>18</v>
      </c>
      <c r="I18">
        <v>2</v>
      </c>
      <c r="J18" t="s">
        <v>43</v>
      </c>
      <c r="K18">
        <v>6</v>
      </c>
      <c r="L18">
        <v>7</v>
      </c>
      <c r="N18">
        <v>14</v>
      </c>
      <c r="O18">
        <v>4</v>
      </c>
      <c r="P18">
        <v>17</v>
      </c>
      <c r="Q18">
        <v>11</v>
      </c>
      <c r="S18" t="s">
        <v>41</v>
      </c>
      <c r="T18">
        <v>16</v>
      </c>
      <c r="U18">
        <v>12</v>
      </c>
      <c r="X18" s="6">
        <v>3</v>
      </c>
      <c r="Y18">
        <v>5</v>
      </c>
      <c r="Z18">
        <v>10</v>
      </c>
      <c r="AA18">
        <v>13</v>
      </c>
      <c r="AB18">
        <v>8</v>
      </c>
      <c r="AC18">
        <v>15</v>
      </c>
    </row>
    <row r="19" spans="1:29">
      <c r="A19">
        <v>9</v>
      </c>
      <c r="B19" t="s">
        <v>2</v>
      </c>
      <c r="D19">
        <v>7</v>
      </c>
      <c r="E19">
        <v>17</v>
      </c>
      <c r="F19" t="s">
        <v>41</v>
      </c>
      <c r="G19">
        <v>12</v>
      </c>
      <c r="H19">
        <v>9</v>
      </c>
      <c r="I19">
        <v>6</v>
      </c>
      <c r="J19">
        <v>16</v>
      </c>
      <c r="K19">
        <v>10</v>
      </c>
      <c r="L19" t="s">
        <v>41</v>
      </c>
      <c r="N19">
        <v>18</v>
      </c>
      <c r="O19" s="6">
        <v>3</v>
      </c>
      <c r="P19">
        <v>13</v>
      </c>
      <c r="Q19">
        <v>11</v>
      </c>
      <c r="S19">
        <v>4</v>
      </c>
      <c r="T19">
        <v>8</v>
      </c>
      <c r="U19" t="s">
        <v>41</v>
      </c>
      <c r="X19">
        <v>5</v>
      </c>
      <c r="Y19" t="s">
        <v>41</v>
      </c>
      <c r="Z19">
        <v>15</v>
      </c>
      <c r="AA19">
        <v>14</v>
      </c>
      <c r="AB19">
        <v>1</v>
      </c>
      <c r="AC19">
        <v>2</v>
      </c>
    </row>
    <row r="20" spans="1:29">
      <c r="A20">
        <v>9</v>
      </c>
      <c r="B20" t="s">
        <v>3</v>
      </c>
      <c r="D20">
        <v>3</v>
      </c>
      <c r="E20">
        <v>17</v>
      </c>
      <c r="F20">
        <v>5</v>
      </c>
      <c r="G20">
        <v>6</v>
      </c>
      <c r="H20">
        <v>11</v>
      </c>
      <c r="I20" s="6">
        <v>1</v>
      </c>
      <c r="J20">
        <v>19</v>
      </c>
      <c r="K20">
        <v>7</v>
      </c>
      <c r="L20">
        <v>13</v>
      </c>
      <c r="N20">
        <v>16</v>
      </c>
      <c r="O20">
        <v>2</v>
      </c>
      <c r="P20">
        <v>12</v>
      </c>
      <c r="Q20">
        <v>14</v>
      </c>
      <c r="S20">
        <v>15</v>
      </c>
      <c r="T20">
        <v>20</v>
      </c>
      <c r="U20" t="s">
        <v>41</v>
      </c>
      <c r="X20">
        <v>4</v>
      </c>
      <c r="Y20">
        <v>9</v>
      </c>
      <c r="Z20">
        <v>10</v>
      </c>
      <c r="AA20">
        <v>8</v>
      </c>
      <c r="AB20">
        <v>18</v>
      </c>
      <c r="AC20" t="s">
        <v>41</v>
      </c>
    </row>
    <row r="21" spans="1:29">
      <c r="A21">
        <v>10</v>
      </c>
      <c r="B21" t="s">
        <v>2</v>
      </c>
      <c r="D21" t="s">
        <v>41</v>
      </c>
      <c r="E21" s="6">
        <v>10</v>
      </c>
      <c r="F21">
        <v>8</v>
      </c>
      <c r="G21">
        <v>3</v>
      </c>
      <c r="H21">
        <v>9</v>
      </c>
      <c r="I21" t="s">
        <v>41</v>
      </c>
      <c r="J21">
        <v>2</v>
      </c>
      <c r="K21">
        <v>5</v>
      </c>
      <c r="L21">
        <v>6</v>
      </c>
      <c r="N21">
        <v>16</v>
      </c>
      <c r="O21">
        <v>18</v>
      </c>
      <c r="P21">
        <v>17</v>
      </c>
      <c r="R21">
        <v>14</v>
      </c>
      <c r="S21" t="s">
        <v>41</v>
      </c>
      <c r="T21">
        <v>15</v>
      </c>
      <c r="V21">
        <v>12</v>
      </c>
      <c r="X21">
        <v>1</v>
      </c>
      <c r="Y21">
        <v>11</v>
      </c>
      <c r="Z21" t="s">
        <v>41</v>
      </c>
      <c r="AA21">
        <v>13</v>
      </c>
      <c r="AB21">
        <v>7</v>
      </c>
      <c r="AC21">
        <v>4</v>
      </c>
    </row>
    <row r="22" spans="1:29">
      <c r="A22">
        <v>10</v>
      </c>
      <c r="B22" t="s">
        <v>3</v>
      </c>
      <c r="D22">
        <v>18</v>
      </c>
      <c r="E22">
        <v>8</v>
      </c>
      <c r="F22">
        <v>1</v>
      </c>
      <c r="G22">
        <v>7</v>
      </c>
      <c r="H22">
        <v>14</v>
      </c>
      <c r="I22">
        <v>13</v>
      </c>
      <c r="J22">
        <v>6</v>
      </c>
      <c r="K22">
        <v>11</v>
      </c>
      <c r="L22">
        <v>4</v>
      </c>
      <c r="N22" t="s">
        <v>41</v>
      </c>
      <c r="O22">
        <v>17</v>
      </c>
      <c r="P22">
        <v>9</v>
      </c>
      <c r="R22">
        <v>16</v>
      </c>
      <c r="S22">
        <v>20</v>
      </c>
      <c r="T22">
        <v>12</v>
      </c>
      <c r="V22" t="s">
        <v>41</v>
      </c>
      <c r="X22">
        <v>3</v>
      </c>
      <c r="Y22">
        <v>10</v>
      </c>
      <c r="Z22">
        <v>19</v>
      </c>
      <c r="AA22">
        <v>15</v>
      </c>
      <c r="AB22" s="6">
        <v>2</v>
      </c>
      <c r="AC22">
        <v>5</v>
      </c>
    </row>
    <row r="23" spans="1:29">
      <c r="A23">
        <f>A21+1</f>
        <v>11</v>
      </c>
      <c r="B23" t="s">
        <v>2</v>
      </c>
      <c r="C23">
        <v>13</v>
      </c>
      <c r="E23">
        <v>9</v>
      </c>
      <c r="F23">
        <v>14</v>
      </c>
      <c r="G23">
        <v>2</v>
      </c>
      <c r="H23">
        <v>7</v>
      </c>
      <c r="I23">
        <v>19</v>
      </c>
      <c r="J23" s="6">
        <v>6</v>
      </c>
      <c r="K23">
        <v>3</v>
      </c>
      <c r="L23">
        <v>10</v>
      </c>
      <c r="N23">
        <v>21</v>
      </c>
      <c r="O23">
        <v>16</v>
      </c>
      <c r="P23">
        <v>11</v>
      </c>
      <c r="R23">
        <v>17</v>
      </c>
      <c r="S23">
        <v>1</v>
      </c>
      <c r="T23">
        <v>22</v>
      </c>
      <c r="W23">
        <v>19</v>
      </c>
      <c r="X23">
        <v>4</v>
      </c>
      <c r="Y23">
        <v>8</v>
      </c>
      <c r="Z23">
        <v>15</v>
      </c>
      <c r="AA23">
        <v>20</v>
      </c>
      <c r="AB23">
        <v>5</v>
      </c>
      <c r="AC23">
        <v>12</v>
      </c>
    </row>
    <row r="24" spans="1:29">
      <c r="A24">
        <f t="shared" ref="A24:A26" si="0">A22+1</f>
        <v>11</v>
      </c>
      <c r="B24" t="s">
        <v>3</v>
      </c>
      <c r="C24">
        <v>14</v>
      </c>
      <c r="E24">
        <v>12</v>
      </c>
      <c r="F24">
        <v>5</v>
      </c>
      <c r="G24">
        <v>16</v>
      </c>
      <c r="H24">
        <v>4</v>
      </c>
      <c r="I24">
        <v>6</v>
      </c>
      <c r="J24">
        <v>15</v>
      </c>
      <c r="K24" t="s">
        <v>41</v>
      </c>
      <c r="L24">
        <v>17</v>
      </c>
      <c r="N24">
        <v>18</v>
      </c>
      <c r="O24" s="6">
        <v>3</v>
      </c>
      <c r="P24">
        <v>19</v>
      </c>
      <c r="R24">
        <v>13</v>
      </c>
      <c r="S24">
        <v>8</v>
      </c>
      <c r="T24">
        <v>10</v>
      </c>
      <c r="W24" t="s">
        <v>41</v>
      </c>
      <c r="X24">
        <v>7</v>
      </c>
      <c r="Y24">
        <v>1</v>
      </c>
      <c r="Z24">
        <v>9</v>
      </c>
      <c r="AA24">
        <v>11</v>
      </c>
      <c r="AB24">
        <v>2</v>
      </c>
      <c r="AC24" t="s">
        <v>41</v>
      </c>
    </row>
    <row r="25" spans="1:29">
      <c r="A25">
        <f t="shared" si="0"/>
        <v>12</v>
      </c>
      <c r="B25" t="s">
        <v>2</v>
      </c>
      <c r="C25">
        <v>19</v>
      </c>
      <c r="E25">
        <v>8</v>
      </c>
      <c r="F25">
        <v>2</v>
      </c>
      <c r="G25">
        <v>5</v>
      </c>
      <c r="H25">
        <v>11</v>
      </c>
      <c r="I25">
        <v>21</v>
      </c>
      <c r="J25">
        <v>1</v>
      </c>
      <c r="K25">
        <v>7</v>
      </c>
      <c r="M25">
        <v>14</v>
      </c>
      <c r="N25">
        <v>22</v>
      </c>
      <c r="O25">
        <v>12</v>
      </c>
      <c r="P25">
        <v>10</v>
      </c>
      <c r="R25">
        <v>15</v>
      </c>
      <c r="S25">
        <v>3</v>
      </c>
      <c r="T25">
        <v>13</v>
      </c>
      <c r="W25">
        <v>18</v>
      </c>
      <c r="X25" s="6">
        <v>6</v>
      </c>
      <c r="Y25">
        <v>4</v>
      </c>
      <c r="Z25">
        <v>20</v>
      </c>
      <c r="AA25">
        <v>17</v>
      </c>
      <c r="AB25">
        <v>9</v>
      </c>
      <c r="AC25">
        <v>16</v>
      </c>
    </row>
    <row r="26" spans="1:29">
      <c r="A26">
        <f t="shared" si="0"/>
        <v>12</v>
      </c>
      <c r="B26" t="s">
        <v>3</v>
      </c>
      <c r="C26">
        <v>17</v>
      </c>
      <c r="E26">
        <v>3</v>
      </c>
      <c r="F26">
        <v>4</v>
      </c>
      <c r="G26">
        <v>10</v>
      </c>
      <c r="H26">
        <v>14</v>
      </c>
      <c r="I26">
        <v>12</v>
      </c>
      <c r="J26" s="6">
        <v>2</v>
      </c>
      <c r="K26">
        <v>1</v>
      </c>
      <c r="M26" t="s">
        <v>41</v>
      </c>
      <c r="N26">
        <v>19</v>
      </c>
      <c r="O26">
        <v>13</v>
      </c>
      <c r="P26">
        <v>11</v>
      </c>
      <c r="R26">
        <v>6</v>
      </c>
      <c r="S26">
        <v>8</v>
      </c>
      <c r="T26">
        <v>20</v>
      </c>
      <c r="W26">
        <v>21</v>
      </c>
      <c r="X26">
        <v>18</v>
      </c>
      <c r="Y26">
        <v>5</v>
      </c>
      <c r="Z26">
        <v>15</v>
      </c>
      <c r="AA26">
        <v>16</v>
      </c>
      <c r="AB26">
        <v>9</v>
      </c>
      <c r="AC26">
        <v>7</v>
      </c>
    </row>
    <row r="27" spans="1:29" s="4" customFormat="1">
      <c r="B27" s="4" t="s">
        <v>46</v>
      </c>
      <c r="C27" s="4">
        <f>COUNTA(C3:C26)</f>
        <v>16</v>
      </c>
      <c r="D27" s="4">
        <f>COUNTA(D3:D26)</f>
        <v>8</v>
      </c>
      <c r="E27" s="4">
        <f>COUNTA(E3:E26)</f>
        <v>24</v>
      </c>
      <c r="F27" s="4">
        <f>COUNTA(F3:F26)</f>
        <v>24</v>
      </c>
      <c r="G27" s="4">
        <f>COUNTA(G3:G26)</f>
        <v>24</v>
      </c>
      <c r="H27" s="4">
        <f>COUNTA(H3:H26)</f>
        <v>24</v>
      </c>
      <c r="I27" s="4">
        <f>COUNTA(I3:I26)</f>
        <v>24</v>
      </c>
      <c r="J27" s="4">
        <f>COUNTA(J3:J26)</f>
        <v>24</v>
      </c>
      <c r="K27" s="4">
        <f>COUNTA(K3:K26)</f>
        <v>24</v>
      </c>
      <c r="L27" s="4">
        <f>COUNTA(L3:L26)</f>
        <v>22</v>
      </c>
      <c r="M27" s="4">
        <f>COUNTA(M3:M26)</f>
        <v>2</v>
      </c>
      <c r="N27" s="4">
        <f>COUNTA(N3:N26)</f>
        <v>24</v>
      </c>
      <c r="O27" s="4">
        <f>COUNTA(O3:O26)</f>
        <v>24</v>
      </c>
      <c r="P27" s="4">
        <f>COUNTA(P3:P26)</f>
        <v>24</v>
      </c>
      <c r="Q27" s="4">
        <f>COUNTA(Q3:Q26)</f>
        <v>18</v>
      </c>
      <c r="R27" s="4">
        <f>COUNTA(R3:R26)</f>
        <v>6</v>
      </c>
      <c r="S27" s="4">
        <f>COUNTA(S3:S26)</f>
        <v>24</v>
      </c>
      <c r="T27" s="4">
        <f>COUNTA(T3:T26)</f>
        <v>23</v>
      </c>
      <c r="U27" s="4">
        <f>COUNTA(U3:U26)</f>
        <v>18</v>
      </c>
      <c r="V27" s="4">
        <f>COUNTA(V3:V26)</f>
        <v>2</v>
      </c>
      <c r="W27" s="4">
        <f>COUNTA(W3:W26)</f>
        <v>4</v>
      </c>
      <c r="X27" s="4">
        <f>COUNTA(X3:X26)</f>
        <v>24</v>
      </c>
      <c r="Y27" s="4">
        <f>COUNTA(Y3:Y26)</f>
        <v>24</v>
      </c>
      <c r="Z27" s="4">
        <f>COUNTA(Z3:Z26)</f>
        <v>24</v>
      </c>
      <c r="AA27" s="4">
        <f>COUNTA(AA3:AA26)</f>
        <v>24</v>
      </c>
      <c r="AB27" s="4">
        <f>COUNTA(AB3:AB26)</f>
        <v>24</v>
      </c>
      <c r="AC27" s="4">
        <f>COUNTA(AC3:AC26)</f>
        <v>24</v>
      </c>
    </row>
    <row r="28" spans="1:29" s="3" customFormat="1">
      <c r="B28" s="3" t="s">
        <v>45</v>
      </c>
      <c r="C28" s="3">
        <f>COUNT(C3:C26)</f>
        <v>10</v>
      </c>
      <c r="D28" s="3">
        <f>COUNT(D3:D26)</f>
        <v>7</v>
      </c>
      <c r="E28" s="3">
        <f>COUNT(E3:E26)</f>
        <v>22</v>
      </c>
      <c r="F28" s="3">
        <f>COUNT(F3:F26)</f>
        <v>22</v>
      </c>
      <c r="G28" s="3">
        <f>COUNT(G3:G26)</f>
        <v>22</v>
      </c>
      <c r="H28" s="3">
        <f>COUNT(H3:H26)</f>
        <v>20</v>
      </c>
      <c r="I28" s="3">
        <f>COUNT(I3:I26)</f>
        <v>22</v>
      </c>
      <c r="J28" s="3">
        <f>COUNT(J3:J26)</f>
        <v>21</v>
      </c>
      <c r="K28" s="3">
        <f>COUNT(K3:K26)</f>
        <v>23</v>
      </c>
      <c r="L28" s="3">
        <f>COUNT(L3:L26)</f>
        <v>21</v>
      </c>
      <c r="M28" s="3">
        <f>COUNT(M3:M26)</f>
        <v>1</v>
      </c>
      <c r="N28" s="3">
        <f>COUNT(N3:N26)</f>
        <v>22</v>
      </c>
      <c r="O28" s="3">
        <f>COUNT(O3:O26)</f>
        <v>24</v>
      </c>
      <c r="P28" s="3">
        <f>COUNT(P3:P26)</f>
        <v>24</v>
      </c>
      <c r="Q28" s="3">
        <f>COUNT(Q3:Q26)</f>
        <v>16</v>
      </c>
      <c r="R28" s="3">
        <f>COUNT(R3:R26)</f>
        <v>6</v>
      </c>
      <c r="S28" s="3">
        <f>COUNT(S3:S26)</f>
        <v>21</v>
      </c>
      <c r="T28" s="3">
        <f>COUNT(T3:T26)</f>
        <v>21</v>
      </c>
      <c r="U28" s="3">
        <f>COUNT(U3:U26)</f>
        <v>14</v>
      </c>
      <c r="V28" s="3">
        <f>COUNT(V3:V26)</f>
        <v>1</v>
      </c>
      <c r="W28" s="3">
        <f>COUNT(W3:W26)</f>
        <v>3</v>
      </c>
      <c r="X28" s="3">
        <f>COUNT(X3:X26)</f>
        <v>23</v>
      </c>
      <c r="Y28" s="3">
        <f>COUNT(Y3:Y26)</f>
        <v>22</v>
      </c>
      <c r="Z28" s="3">
        <f>COUNT(Z3:Z26)</f>
        <v>19</v>
      </c>
      <c r="AA28" s="3">
        <f>COUNT(AA3:AA26)</f>
        <v>20</v>
      </c>
      <c r="AB28" s="3">
        <f>COUNT(AB3:AB26)</f>
        <v>23</v>
      </c>
      <c r="AC28" s="3">
        <f>COUNT(AC3:AC26)</f>
        <v>20</v>
      </c>
    </row>
    <row r="29" spans="1:29" s="5" customFormat="1">
      <c r="B29" s="5" t="s">
        <v>47</v>
      </c>
      <c r="C29" s="5">
        <f>C27 - C28</f>
        <v>6</v>
      </c>
      <c r="D29" s="5">
        <f t="shared" ref="D29:AC29" si="1">D27 - D28</f>
        <v>1</v>
      </c>
      <c r="E29" s="5">
        <f t="shared" si="1"/>
        <v>2</v>
      </c>
      <c r="F29" s="5">
        <f t="shared" si="1"/>
        <v>2</v>
      </c>
      <c r="G29" s="5">
        <f t="shared" si="1"/>
        <v>2</v>
      </c>
      <c r="H29" s="5">
        <f t="shared" si="1"/>
        <v>4</v>
      </c>
      <c r="I29" s="5">
        <f t="shared" si="1"/>
        <v>2</v>
      </c>
      <c r="J29" s="5">
        <f t="shared" si="1"/>
        <v>3</v>
      </c>
      <c r="K29" s="5">
        <f t="shared" si="1"/>
        <v>1</v>
      </c>
      <c r="L29" s="5">
        <f t="shared" si="1"/>
        <v>1</v>
      </c>
      <c r="M29" s="5">
        <f t="shared" si="1"/>
        <v>1</v>
      </c>
      <c r="N29" s="5">
        <f t="shared" si="1"/>
        <v>2</v>
      </c>
      <c r="O29" s="5">
        <f t="shared" si="1"/>
        <v>0</v>
      </c>
      <c r="P29" s="5">
        <f t="shared" si="1"/>
        <v>0</v>
      </c>
      <c r="Q29" s="5">
        <f t="shared" si="1"/>
        <v>2</v>
      </c>
      <c r="R29" s="5">
        <f t="shared" si="1"/>
        <v>0</v>
      </c>
      <c r="S29" s="5">
        <f t="shared" si="1"/>
        <v>3</v>
      </c>
      <c r="T29" s="5">
        <f t="shared" si="1"/>
        <v>2</v>
      </c>
      <c r="U29" s="5">
        <f t="shared" si="1"/>
        <v>4</v>
      </c>
      <c r="V29" s="5">
        <f t="shared" si="1"/>
        <v>1</v>
      </c>
      <c r="W29" s="5">
        <f t="shared" si="1"/>
        <v>1</v>
      </c>
      <c r="X29" s="5">
        <f t="shared" si="1"/>
        <v>1</v>
      </c>
      <c r="Y29" s="5">
        <f t="shared" si="1"/>
        <v>2</v>
      </c>
      <c r="Z29" s="5">
        <f t="shared" si="1"/>
        <v>5</v>
      </c>
      <c r="AA29" s="5">
        <f t="shared" si="1"/>
        <v>4</v>
      </c>
      <c r="AB29" s="5">
        <f t="shared" si="1"/>
        <v>1</v>
      </c>
      <c r="AC29" s="5">
        <f t="shared" si="1"/>
        <v>4</v>
      </c>
    </row>
    <row r="30" spans="1:29" s="9" customFormat="1">
      <c r="B30" s="9" t="s">
        <v>50</v>
      </c>
      <c r="C30" s="9">
        <v>0</v>
      </c>
      <c r="D30" s="9">
        <v>0</v>
      </c>
      <c r="E30" s="9">
        <v>0</v>
      </c>
      <c r="F30" s="9">
        <v>1</v>
      </c>
      <c r="G30" s="9">
        <v>5</v>
      </c>
      <c r="H30" s="9">
        <v>0</v>
      </c>
      <c r="I30" s="9">
        <v>1</v>
      </c>
      <c r="J30" s="9">
        <v>4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</row>
    <row r="31" spans="1:29" s="11" customFormat="1">
      <c r="B31" s="11" t="s">
        <v>51</v>
      </c>
      <c r="C31" s="11">
        <v>0</v>
      </c>
      <c r="D31" s="11">
        <v>0</v>
      </c>
      <c r="E31" s="11">
        <v>2</v>
      </c>
      <c r="F31" s="11">
        <v>3</v>
      </c>
      <c r="G31" s="11">
        <v>1</v>
      </c>
      <c r="H31" s="11">
        <v>0</v>
      </c>
      <c r="I31" s="11">
        <v>3</v>
      </c>
      <c r="J31" s="11">
        <v>3</v>
      </c>
      <c r="K31" s="11">
        <v>0</v>
      </c>
      <c r="L31" s="11">
        <v>0</v>
      </c>
      <c r="M31" s="11">
        <v>0</v>
      </c>
      <c r="N31" s="11">
        <v>0</v>
      </c>
      <c r="O31" s="11">
        <v>2</v>
      </c>
      <c r="P31" s="11">
        <v>0</v>
      </c>
      <c r="Q31" s="11">
        <v>1</v>
      </c>
      <c r="R31" s="11">
        <v>0</v>
      </c>
      <c r="S31" s="11">
        <v>1</v>
      </c>
      <c r="T31" s="11">
        <v>0</v>
      </c>
      <c r="U31" s="11">
        <v>0</v>
      </c>
      <c r="V31" s="11">
        <v>0</v>
      </c>
      <c r="W31" s="11">
        <v>0</v>
      </c>
      <c r="X31" s="11">
        <v>3</v>
      </c>
      <c r="Y31" s="11">
        <v>2</v>
      </c>
      <c r="Z31" s="11">
        <v>0</v>
      </c>
      <c r="AA31" s="11">
        <v>0</v>
      </c>
      <c r="AB31" s="11">
        <v>1.5</v>
      </c>
      <c r="AC31" s="11">
        <v>1</v>
      </c>
    </row>
    <row r="32" spans="1:29" s="7" customFormat="1">
      <c r="B32" s="7" t="s">
        <v>49</v>
      </c>
      <c r="C32" s="7">
        <f>COUNTIF('Feature Race'!C2:C13,"=10") * 1 +COUNTIF('Feature Race'!C2:C13,"=9")*2 + COUNTIF('Feature Race'!C2:C13,"=8") * 4 + COUNTIF('Feature Race'!C2:C13,"=7") * 6 + COUNTIF('Feature Race'!C2:C13,"=6") * 8 + COUNTIF('Feature Race'!C2:C13,"=5") *10 + COUNTIF('Feature Race'!C2:C13,"=4") * 12 + COUNTIF('Feature Race'!C2:C13,"=3") * 15 + COUNTIF('Feature Race'!C2:C13,"=2") * 18 + COUNTIF('Feature Race'!C2:C13,"=1" ) * 25</f>
        <v>1</v>
      </c>
      <c r="D32" s="7">
        <f>COUNTIF('Feature Race'!D2:D13,"=10") * 1 +COUNTIF('Feature Race'!D2:D13,"=9")*2 + COUNTIF('Feature Race'!D2:D13,"=8") * 4 + COUNTIF('Feature Race'!D2:D13,"=7") * 6 + COUNTIF('Feature Race'!D2:D13,"=6") * 8 + COUNTIF('Feature Race'!D2:D13,"=5") *10 + COUNTIF('Feature Race'!D2:D13,"=4") * 12 + COUNTIF('Feature Race'!D2:D13,"=3") * 15 + COUNTIF('Feature Race'!D2:D13,"=2") * 18 + COUNTIF('Feature Race'!D2:D13,"=1" ) * 25</f>
        <v>6</v>
      </c>
      <c r="E32" s="7">
        <f>COUNTIF('Feature Race'!E2:E13,"=10") * 1 +COUNTIF('Feature Race'!E2:E13,"=9")*2 + COUNTIF('Feature Race'!E2:E13,"=8") * 4 + COUNTIF('Feature Race'!E2:E13,"=7") * 6 + COUNTIF('Feature Race'!E2:E13,"=6") * 8 + COUNTIF('Feature Race'!E2:E13,"=5") *10 + COUNTIF('Feature Race'!E2:E13,"=4") * 12 + COUNTIF('Feature Race'!E2:E13,"=3") * 15 + COUNTIF('Feature Race'!E2:E13,"=2") * 18 + COUNTIF('Feature Race'!E2:E13,"=1" ) * 25</f>
        <v>43</v>
      </c>
      <c r="F32" s="7">
        <f>COUNTIF('Feature Race'!F2:F13,"=10") * 1 +COUNTIF('Feature Race'!F2:F13,"=9")*2 + COUNTIF('Feature Race'!F2:F13,"=8") * 4 + COUNTIF('Feature Race'!F2:F13,"=7") * 6 + COUNTIF('Feature Race'!F2:F13,"=6") * 8 + COUNTIF('Feature Race'!F2:F13,"=5") *10 + COUNTIF('Feature Race'!F2:F13,"=4") * 12 + COUNTIF('Feature Race'!F2:F13,"=3") * 15 + COUNTIF('Feature Race'!F2:F13,"=2") * 18 + COUNTIF('Feature Race'!F2:F13,"=1" ) * 25</f>
        <v>89</v>
      </c>
      <c r="G32" s="7">
        <f>COUNTIF('Feature Race'!G2:G13,"=10") * 1 +COUNTIF('Feature Race'!G2:G13,"=9")*2 + COUNTIF('Feature Race'!G2:G13,"=8") * 4 + COUNTIF('Feature Race'!G2:G13,"=7") * 6 + COUNTIF('Feature Race'!G2:G13,"=6") * 8 + COUNTIF('Feature Race'!G2:G13,"=5") *10 + COUNTIF('Feature Race'!G2:G13,"=4") * 12 + COUNTIF('Feature Race'!G2:G13,"=3") * 15 + COUNTIF('Feature Race'!G2:G13,"=2") * 18 + COUNTIF('Feature Race'!G2:G13,"=1" ) * 25</f>
        <v>136</v>
      </c>
      <c r="H32" s="7">
        <f>COUNTIF('Feature Race'!H2:H13,"=10") * 1 +COUNTIF('Feature Race'!H2:H13,"=9")*2 + COUNTIF('Feature Race'!H2:H13,"=8") * 4 + COUNTIF('Feature Race'!H2:H13,"=7") * 6 + COUNTIF('Feature Race'!H2:H13,"=6") * 8 + COUNTIF('Feature Race'!H2:H13,"=5") *10 + COUNTIF('Feature Race'!H2:H13,"=4") * 12 + COUNTIF('Feature Race'!H2:H13,"=3") * 15 + COUNTIF('Feature Race'!H2:H13,"=2") * 18 + COUNTIF('Feature Race'!H2:H13,"=1" ) * 25</f>
        <v>34</v>
      </c>
      <c r="I32" s="7">
        <f>COUNTIF('Feature Race'!I2:I13,"=10") * 1 +COUNTIF('Feature Race'!I2:I13,"=9")*2 + COUNTIF('Feature Race'!I2:I13,"=8") * 4 + COUNTIF('Feature Race'!I2:I13,"=7") * 6 + COUNTIF('Feature Race'!I2:I13,"=6") * 8 + COUNTIF('Feature Race'!I2:I13,"=5") *10 + COUNTIF('Feature Race'!I2:I13,"=4") * 12 + COUNTIF('Feature Race'!I2:I13,"=3") * 15 + COUNTIF('Feature Race'!I2:I13,"=2") * 18 + COUNTIF('Feature Race'!I2:I13,"=1" ) * 25</f>
        <v>73</v>
      </c>
      <c r="J32" s="7">
        <f>COUNTIF('Feature Race'!J2:J13,"=10") * 1 +COUNTIF('Feature Race'!J2:J13,"=9")*2 + COUNTIF('Feature Race'!J2:J13,"=8") * 4 + COUNTIF('Feature Race'!J2:J13,"=7") * 6 + COUNTIF('Feature Race'!J2:J13,"=6") * 8 + COUNTIF('Feature Race'!J2:J13,"=5") *10 + COUNTIF('Feature Race'!J2:J13,"=4") * 12 + COUNTIF('Feature Race'!J2:J13,"=3") * 15 + COUNTIF('Feature Race'!J2:J13,"=2") * 18 + COUNTIF('Feature Race'!J2:J13,"=1" ) * 25</f>
        <v>141</v>
      </c>
      <c r="K32" s="7">
        <f>COUNTIF('Feature Race'!K2:K13,"=10") * 1 +COUNTIF('Feature Race'!K2:K13,"=9")*2 + COUNTIF('Feature Race'!K2:K13,"=8") * 4 + COUNTIF('Feature Race'!K2:K13,"=7") * 6 + COUNTIF('Feature Race'!K2:K13,"=6") * 8 + COUNTIF('Feature Race'!K2:K13,"=5") *10 + COUNTIF('Feature Race'!K2:K13,"=4") * 12 + COUNTIF('Feature Race'!K2:K13,"=3") * 15 + COUNTIF('Feature Race'!K2:K13,"=2") * 18 + COUNTIF('Feature Race'!K2:K13,"=1" ) * 25</f>
        <v>41</v>
      </c>
      <c r="L32" s="7">
        <f>COUNTIF('Feature Race'!L2:L13,"=10") * 1 +COUNTIF('Feature Race'!L2:L13,"=9")*2 + COUNTIF('Feature Race'!L2:L13,"=8") * 4 + COUNTIF('Feature Race'!L2:L13,"=7") * 6 + COUNTIF('Feature Race'!L2:L13,"=6") * 8 + COUNTIF('Feature Race'!L2:L13,"=5") *10 + COUNTIF('Feature Race'!L2:L13,"=4") * 12 + COUNTIF('Feature Race'!L2:L13,"=3") * 15 + COUNTIF('Feature Race'!L2:L13,"=2") * 18 + COUNTIF('Feature Race'!L2:L13,"=1" ) * 25</f>
        <v>26</v>
      </c>
      <c r="M32" s="7">
        <f>COUNTIF('Feature Race'!M2:M13,"=10") * 1 +COUNTIF('Feature Race'!M2:M13,"=9")*2 + COUNTIF('Feature Race'!M2:M13,"=8") * 4 + COUNTIF('Feature Race'!M2:M13,"=7") * 6 + COUNTIF('Feature Race'!M2:M13,"=6") * 8 + COUNTIF('Feature Race'!M2:M13,"=5") *10 + COUNTIF('Feature Race'!M2:M13,"=4") * 12 + COUNTIF('Feature Race'!M2:M13,"=3") * 15 + COUNTIF('Feature Race'!M2:M13,"=2") * 18 + COUNTIF('Feature Race'!M2:M13,"=1" ) * 25</f>
        <v>0</v>
      </c>
      <c r="N32" s="7">
        <f>COUNTIF('Feature Race'!N2:N13,"=10") * 1 +COUNTIF('Feature Race'!N2:N13,"=9")*2 + COUNTIF('Feature Race'!N2:N13,"=8") * 4 + COUNTIF('Feature Race'!N2:N13,"=7") * 6 + COUNTIF('Feature Race'!N2:N13,"=6") * 8 + COUNTIF('Feature Race'!N2:N13,"=5") *10 + COUNTIF('Feature Race'!N2:N13,"=4") * 12 + COUNTIF('Feature Race'!N2:N13,"=3") * 15 + COUNTIF('Feature Race'!N2:N13,"=2") * 18 + COUNTIF('Feature Race'!N2:N13,"=1" ) * 25</f>
        <v>0</v>
      </c>
      <c r="O32" s="7">
        <f>COUNTIF('Feature Race'!O2:O13,"=10") * 1 +COUNTIF('Feature Race'!O2:O13,"=9")*2 + COUNTIF('Feature Race'!O2:O13,"=8") * 4 + COUNTIF('Feature Race'!O2:O13,"=7") * 6 + COUNTIF('Feature Race'!O2:O13,"=6") * 8 + COUNTIF('Feature Race'!O2:O13,"=5") *10 + COUNTIF('Feature Race'!O2:O13,"=4") * 12 + COUNTIF('Feature Race'!O2:O13,"=3") * 15 + COUNTIF('Feature Race'!O2:O13,"=2") * 18 + COUNTIF('Feature Race'!O2:O13,"=1" ) * 25</f>
        <v>62</v>
      </c>
      <c r="P32" s="7">
        <f>COUNTIF('Feature Race'!P2:P13,"=10") * 1 +COUNTIF('Feature Race'!P2:P13,"=9")*2 + COUNTIF('Feature Race'!P2:P13,"=8") * 4 + COUNTIF('Feature Race'!P2:P13,"=7") * 6 + COUNTIF('Feature Race'!P2:P13,"=6") * 8 + COUNTIF('Feature Race'!P2:P13,"=5") *10 + COUNTIF('Feature Race'!P2:P13,"=4") * 12 + COUNTIF('Feature Race'!P2:P13,"=3") * 15 + COUNTIF('Feature Race'!P2:P13,"=2") * 18 + COUNTIF('Feature Race'!P2:P13,"=1" ) * 25</f>
        <v>1</v>
      </c>
      <c r="Q32" s="7">
        <f>COUNTIF('Feature Race'!Q2:Q13,"=10") * 1 +COUNTIF('Feature Race'!Q2:Q13,"=9")*2 + COUNTIF('Feature Race'!Q2:Q13,"=8") * 4 + COUNTIF('Feature Race'!Q2:Q13,"=7") * 6 + COUNTIF('Feature Race'!Q2:Q13,"=6") * 8 + COUNTIF('Feature Race'!Q2:Q13,"=5") *10 + COUNTIF('Feature Race'!Q2:Q13,"=4") * 12 + COUNTIF('Feature Race'!Q2:Q13,"=3") * 15 + COUNTIF('Feature Race'!Q2:Q13,"=2") * 18 + COUNTIF('Feature Race'!Q2:Q13,"=1" ) * 25</f>
        <v>28</v>
      </c>
      <c r="R32" s="7">
        <f>COUNTIF('Feature Race'!R2:R13,"=10") * 1 +COUNTIF('Feature Race'!R2:R13,"=9")*2 + COUNTIF('Feature Race'!R2:R13,"=8") * 4 + COUNTIF('Feature Race'!R2:R13,"=7") * 6 + COUNTIF('Feature Race'!R2:R13,"=6") * 8 + COUNTIF('Feature Race'!R2:R13,"=5") *10 + COUNTIF('Feature Race'!R2:R13,"=4") * 12 + COUNTIF('Feature Race'!R2:R13,"=3") * 15 + COUNTIF('Feature Race'!R2:R13,"=2") * 18 + COUNTIF('Feature Race'!R2:R13,"=1" ) * 25</f>
        <v>0</v>
      </c>
      <c r="S32" s="7">
        <f>COUNTIF('Feature Race'!S2:S13,"=10") * 1 +COUNTIF('Feature Race'!S2:S13,"=9")*2 + COUNTIF('Feature Race'!S2:S13,"=8") * 4 + COUNTIF('Feature Race'!S2:S13,"=7") * 6 + COUNTIF('Feature Race'!S2:S13,"=6") * 8 + COUNTIF('Feature Race'!S2:S13,"=5") *10 + COUNTIF('Feature Race'!S2:S13,"=4") * 12 + COUNTIF('Feature Race'!S2:S13,"=3") * 15 + COUNTIF('Feature Race'!S2:S13,"=2") * 18 + COUNTIF('Feature Race'!S2:S13,"=1" ) * 25</f>
        <v>79</v>
      </c>
      <c r="T32" s="7">
        <f>COUNTIF('Feature Race'!T2:T13,"=10") * 1 +COUNTIF('Feature Race'!T2:T13,"=9")*2 + COUNTIF('Feature Race'!T2:T13,"=8") * 4 + COUNTIF('Feature Race'!T2:T13,"=7") * 6 + COUNTIF('Feature Race'!T2:T13,"=6") * 8 + COUNTIF('Feature Race'!T2:T13,"=5") *10 + COUNTIF('Feature Race'!T2:T13,"=4") * 12 + COUNTIF('Feature Race'!T2:T13,"=3") * 15 + COUNTIF('Feature Race'!T2:T13,"=2") * 18 + COUNTIF('Feature Race'!T2:T13,"=1" ) * 25</f>
        <v>4</v>
      </c>
      <c r="U32" s="7">
        <f>COUNTIF('Feature Race'!U2:U13,"=10") * 1 +COUNTIF('Feature Race'!U2:U13,"=9")*2 + COUNTIF('Feature Race'!U2:U13,"=8") * 4 + COUNTIF('Feature Race'!U2:U13,"=7") * 6 + COUNTIF('Feature Race'!U2:U13,"=6") * 8 + COUNTIF('Feature Race'!U2:U13,"=5") *10 + COUNTIF('Feature Race'!U2:U13,"=4") * 12 + COUNTIF('Feature Race'!U2:U13,"=3") * 15 + COUNTIF('Feature Race'!U2:U13,"=2") * 18 + COUNTIF('Feature Race'!U2:U13,"=1" ) * 25</f>
        <v>8</v>
      </c>
      <c r="V32" s="7">
        <f>COUNTIF('Feature Race'!V2:V13,"=10") * 1 +COUNTIF('Feature Race'!V2:V13,"=9")*2 + COUNTIF('Feature Race'!V2:V13,"=8") * 4 + COUNTIF('Feature Race'!V2:V13,"=7") * 6 + COUNTIF('Feature Race'!V2:V13,"=6") * 8 + COUNTIF('Feature Race'!V2:V13,"=5") *10 + COUNTIF('Feature Race'!V2:V13,"=4") * 12 + COUNTIF('Feature Race'!V2:V13,"=3") * 15 + COUNTIF('Feature Race'!V2:V13,"=2") * 18 + COUNTIF('Feature Race'!V2:V13,"=1" ) * 25</f>
        <v>0</v>
      </c>
      <c r="W32" s="7">
        <f>COUNTIF('Feature Race'!W2:W13,"=10") * 1 +COUNTIF('Feature Race'!W2:W13,"=9")*2 + COUNTIF('Feature Race'!W2:W13,"=8") * 4 + COUNTIF('Feature Race'!W2:W13,"=7") * 6 + COUNTIF('Feature Race'!W2:W13,"=6") * 8 + COUNTIF('Feature Race'!W2:W13,"=5") *10 + COUNTIF('Feature Race'!W2:W13,"=4") * 12 + COUNTIF('Feature Race'!W2:W13,"=3") * 15 + COUNTIF('Feature Race'!W2:W13,"=2") * 18 + COUNTIF('Feature Race'!W2:W13,"=1" ) * 25</f>
        <v>0</v>
      </c>
      <c r="X32" s="7">
        <f>COUNTIF('Feature Race'!X2:X13,"=10") * 1 +COUNTIF('Feature Race'!X2:X13,"=9")*2 + COUNTIF('Feature Race'!X2:X13,"=8") * 4 + COUNTIF('Feature Race'!X2:X13,"=7") * 6 + COUNTIF('Feature Race'!X2:X13,"=6") * 8 + COUNTIF('Feature Race'!X2:X13,"=5") *10 + COUNTIF('Feature Race'!X2:X13,"=4") * 12 + COUNTIF('Feature Race'!X2:X13,"=3") * 15 + COUNTIF('Feature Race'!X2:X13,"=2") * 18 + COUNTIF('Feature Race'!X2:X13,"=1" ) * 25</f>
        <v>138</v>
      </c>
      <c r="Y32" s="7">
        <f>COUNTIF('Feature Race'!Y2:Y13,"=10") * 1 +COUNTIF('Feature Race'!Y2:Y13,"=9")*2 + COUNTIF('Feature Race'!Y2:Y13,"=8") * 4 + COUNTIF('Feature Race'!Y2:Y13,"=7") * 6 + COUNTIF('Feature Race'!Y2:Y13,"=6") * 8 + COUNTIF('Feature Race'!Y2:Y13,"=5") *10 + COUNTIF('Feature Race'!Y2:Y13,"=4") * 12 + COUNTIF('Feature Race'!Y2:Y13,"=3") * 15 + COUNTIF('Feature Race'!Y2:Y13,"=2") * 18 + COUNTIF('Feature Race'!Y2:Y13,"=1" ) * 25</f>
        <v>115</v>
      </c>
      <c r="Z32" s="7">
        <f>COUNTIF('Feature Race'!Z2:Z13,"=10") * 1 +COUNTIF('Feature Race'!Z2:Z13,"=9")*2 + COUNTIF('Feature Race'!Z2:Z13,"=8") * 4 + COUNTIF('Feature Race'!Z2:Z13,"=7") * 6 + COUNTIF('Feature Race'!Z2:Z13,"=6") * 8 + COUNTIF('Feature Race'!Z2:Z13,"=5") *10 + COUNTIF('Feature Race'!Z2:Z13,"=4") * 12 + COUNTIF('Feature Race'!Z2:Z13,"=3") * 15 + COUNTIF('Feature Race'!Z2:Z13,"=2") * 18 + COUNTIF('Feature Race'!Z2:Z13,"=1" ) * 25</f>
        <v>5</v>
      </c>
      <c r="AA32" s="7">
        <f>COUNTIF('Feature Race'!AA2:AA13,"=10") * 1 +COUNTIF('Feature Race'!AA2:AA13,"=9")*2 + COUNTIF('Feature Race'!AA2:AA13,"=8") * 4 + COUNTIF('Feature Race'!AA2:AA13,"=7") * 6 + COUNTIF('Feature Race'!AA2:AA13,"=6") * 8 + COUNTIF('Feature Race'!AA2:AA13,"=5") *10 + COUNTIF('Feature Race'!AA2:AA13,"=4") * 12 + COUNTIF('Feature Race'!AA2:AA13,"=3") * 15 + COUNTIF('Feature Race'!AA2:AA13,"=2") * 18 + COUNTIF('Feature Race'!AA2:AA13,"=1" ) * 25</f>
        <v>0</v>
      </c>
      <c r="AB32" s="7">
        <f>COUNTIF('Feature Race'!AB2:AB13,"=10") * 1 +COUNTIF('Feature Race'!AB2:AB13,"=9")*2 + COUNTIF('Feature Race'!AB2:AB13,"=8") * 4 + COUNTIF('Feature Race'!AB2:AB13,"=7") * 6 + COUNTIF('Feature Race'!AB2:AB13,"=6") * 8 + COUNTIF('Feature Race'!AB2:AB13,"=5") *10 + COUNTIF('Feature Race'!AB2:AB13,"=4") * 12 + COUNTIF('Feature Race'!AB2:AB13,"=3") * 15 + COUNTIF('Feature Race'!AB2:AB13,"=2") * 18 + COUNTIF('Feature Race'!AB2:AB13,"=1" ) * 25</f>
        <v>116</v>
      </c>
      <c r="AC32" s="7">
        <f>COUNTIF('Feature Race'!AC2:AC13,"=10") * 1 +COUNTIF('Feature Race'!AC2:AC13,"=9")*2 + COUNTIF('Feature Race'!AC2:AC13,"=8") * 4 + COUNTIF('Feature Race'!AC2:AC13,"=7") * 6 + COUNTIF('Feature Race'!AC2:AC13,"=6") * 8 + COUNTIF('Feature Race'!AC2:AC13,"=5") *10 + COUNTIF('Feature Race'!AC2:AC13,"=4") * 12 + COUNTIF('Feature Race'!AC2:AC13,"=3") * 15 + COUNTIF('Feature Race'!AC2:AC13,"=2") * 18 + COUNTIF('Feature Race'!AC2:AC13,"=1" ) * 25</f>
        <v>66</v>
      </c>
    </row>
    <row r="33" spans="2:29" s="8" customFormat="1">
      <c r="B33" s="8" t="s">
        <v>48</v>
      </c>
      <c r="C33" s="8">
        <f>COUNTIF('Sprint Race'!C3:C14,"=8") * 1 + COUNTIF('Sprint Race'!C3:C14,"=7") * 2 + COUNTIF('Sprint Race'!C3:C14,"=6") * 4 + COUNTIF('Sprint Race'!C3:C14,"=5") * 6 + COUNTIF('Sprint Race'!C3:C14,"=4") * 8 + COUNTIF('Sprint Race'!C3:C14,"=3") * 10 + COUNTIF('Sprint Race'!C3:C14,"=2") * 12 + COUNTIF('Sprint Race'!C3:C14,"=1") * 15 - (COUNTIF('Sprint Race'!C12:C12,"=8") * 1 + COUNTIF('Sprint Race'!C12:C12,"=7") * 2 + COUNTIF('Sprint Race'!C12:C12,"=6") * 4 + COUNTIF('Sprint Race'!C12:C12,"=5") * 6 + COUNTIF('Sprint Race'!C12:C12,"=4") * 8 + COUNTIF('Sprint Race'!C12:C12,"=3") * 10 + COUNTIF('Sprint Race'!C12:C12,"=2") * 12 + COUNTIF('Sprint Race'!C12:C12,"=1") * 15) / 2</f>
        <v>2</v>
      </c>
      <c r="D33" s="8">
        <f>COUNTIF('Sprint Race'!D3:D14,"=8") * 1 + COUNTIF('Sprint Race'!D3:D14,"=7") * 2 + COUNTIF('Sprint Race'!D3:D14,"=6") * 4 + COUNTIF('Sprint Race'!D3:D14,"=5") * 6 + COUNTIF('Sprint Race'!D3:D14,"=4") * 8 + COUNTIF('Sprint Race'!D3:D14,"=3") * 10 + COUNTIF('Sprint Race'!D3:D14,"=2") * 12 + COUNTIF('Sprint Race'!D3:D14,"=1") * 15 - (COUNTIF('Sprint Race'!D12:D12,"=8") * 1 + COUNTIF('Sprint Race'!D12:D12,"=7") * 2 + COUNTIF('Sprint Race'!D12:D12,"=6") * 4 + COUNTIF('Sprint Race'!D12:D12,"=5") * 6 + COUNTIF('Sprint Race'!D12:D12,"=4") * 8 + COUNTIF('Sprint Race'!D12:D12,"=3") * 10 + COUNTIF('Sprint Race'!D12:D12,"=2") * 12 + COUNTIF('Sprint Race'!D12:D12,"=1") * 15) / 2</f>
        <v>10</v>
      </c>
      <c r="E33" s="8">
        <f>COUNTIF('Sprint Race'!E3:E14,"=8") * 1 + COUNTIF('Sprint Race'!E3:E14,"=7") * 2 + COUNTIF('Sprint Race'!E3:E14,"=6") * 4 + COUNTIF('Sprint Race'!E3:E14,"=5") * 6 + COUNTIF('Sprint Race'!E3:E14,"=4") * 8 + COUNTIF('Sprint Race'!E3:E14,"=3") * 10 + COUNTIF('Sprint Race'!E3:E14,"=2") * 12 + COUNTIF('Sprint Race'!E3:E14,"=1") * 15 - (COUNTIF('Sprint Race'!E12:E12,"=8") * 1 + COUNTIF('Sprint Race'!E12:E12,"=7") * 2 + COUNTIF('Sprint Race'!E12:E12,"=6") * 4 + COUNTIF('Sprint Race'!E12:E12,"=5") * 6 + COUNTIF('Sprint Race'!E12:E12,"=4") * 8 + COUNTIF('Sprint Race'!E12:E12,"=3") * 10 + COUNTIF('Sprint Race'!E12:E12,"=2") * 12 + COUNTIF('Sprint Race'!E12:E12,"=1") * 15) / 2</f>
        <v>49.5</v>
      </c>
      <c r="F33" s="8">
        <f>COUNTIF('Sprint Race'!F3:F14,"=8") * 1 + COUNTIF('Sprint Race'!F3:F14,"=7") * 2 + COUNTIF('Sprint Race'!F3:F14,"=6") * 4 + COUNTIF('Sprint Race'!F3:F14,"=5") * 6 + COUNTIF('Sprint Race'!F3:F14,"=4") * 8 + COUNTIF('Sprint Race'!F3:F14,"=3") * 10 + COUNTIF('Sprint Race'!F3:F14,"=2") * 12 + COUNTIF('Sprint Race'!F3:F14,"=1") * 15 - (COUNTIF('Sprint Race'!F12:F12,"=8") * 1 + COUNTIF('Sprint Race'!F12:F12,"=7") * 2 + COUNTIF('Sprint Race'!F12:F12,"=6") * 4 + COUNTIF('Sprint Race'!F12:F12,"=5") * 6 + COUNTIF('Sprint Race'!F12:F12,"=4") * 8 + COUNTIF('Sprint Race'!F12:F12,"=3") * 10 + COUNTIF('Sprint Race'!F12:F12,"=2") * 12 + COUNTIF('Sprint Race'!F12:F12,"=1") * 15) / 2</f>
        <v>52.5</v>
      </c>
      <c r="G33" s="8">
        <f>COUNTIF('Sprint Race'!G3:G14,"=8") * 1 + COUNTIF('Sprint Race'!G3:G14,"=7") * 2 + COUNTIF('Sprint Race'!G3:G14,"=6") * 4 + COUNTIF('Sprint Race'!G3:G14,"=5") * 6 + COUNTIF('Sprint Race'!G3:G14,"=4") * 8 + COUNTIF('Sprint Race'!G3:G14,"=3") * 10 + COUNTIF('Sprint Race'!G3:G14,"=2") * 12 + COUNTIF('Sprint Race'!G3:G14,"=1") * 15 - (COUNTIF('Sprint Race'!G12:G12,"=8") * 1 + COUNTIF('Sprint Race'!G12:G12,"=7") * 2 + COUNTIF('Sprint Race'!G12:G12,"=6") * 4 + COUNTIF('Sprint Race'!G12:G12,"=5") * 6 + COUNTIF('Sprint Race'!G12:G12,"=4") * 8 + COUNTIF('Sprint Race'!G12:G12,"=3") * 10 + COUNTIF('Sprint Race'!G12:G12,"=2") * 12 + COUNTIF('Sprint Race'!G12:G12,"=1") * 15) / 2</f>
        <v>43</v>
      </c>
      <c r="H33" s="8">
        <f>COUNTIF('Sprint Race'!H3:H14,"=8") * 1 + COUNTIF('Sprint Race'!H3:H14,"=7") * 2 + COUNTIF('Sprint Race'!H3:H14,"=6") * 4 + COUNTIF('Sprint Race'!H3:H14,"=5") * 6 + COUNTIF('Sprint Race'!H3:H14,"=4") * 8 + COUNTIF('Sprint Race'!H3:H14,"=3") * 10 + COUNTIF('Sprint Race'!H3:H14,"=2") * 12 + COUNTIF('Sprint Race'!H3:H14,"=1") * 15 - (COUNTIF('Sprint Race'!H12:H12,"=8") * 1 + COUNTIF('Sprint Race'!H12:H12,"=7") * 2 + COUNTIF('Sprint Race'!H12:H12,"=6") * 4 + COUNTIF('Sprint Race'!H12:H12,"=5") * 6 + COUNTIF('Sprint Race'!H12:H12,"=4") * 8 + COUNTIF('Sprint Race'!H12:H12,"=3") * 10 + COUNTIF('Sprint Race'!H12:H12,"=2") * 12 + COUNTIF('Sprint Race'!H12:H12,"=1") * 15) / 2</f>
        <v>18</v>
      </c>
      <c r="I33" s="8">
        <f>COUNTIF('Sprint Race'!I3:I14,"=8") * 1 + COUNTIF('Sprint Race'!I3:I14,"=7") * 2 + COUNTIF('Sprint Race'!I3:I14,"=6") * 4 + COUNTIF('Sprint Race'!I3:I14,"=5") * 6 + COUNTIF('Sprint Race'!I3:I14,"=4") * 8 + COUNTIF('Sprint Race'!I3:I14,"=3") * 10 + COUNTIF('Sprint Race'!I3:I14,"=2") * 12 + COUNTIF('Sprint Race'!I3:I14,"=1") * 15 - (COUNTIF('Sprint Race'!I12:I12,"=8") * 1 + COUNTIF('Sprint Race'!I12:I12,"=7") * 2 + COUNTIF('Sprint Race'!I12:I12,"=6") * 4 + COUNTIF('Sprint Race'!I12:I12,"=5") * 6 + COUNTIF('Sprint Race'!I12:I12,"=4") * 8 + COUNTIF('Sprint Race'!I12:I12,"=3") * 10 + COUNTIF('Sprint Race'!I12:I12,"=2") * 12 + COUNTIF('Sprint Race'!I12:I12,"=1") * 15) / 2</f>
        <v>66</v>
      </c>
      <c r="J33" s="8">
        <f>COUNTIF('Sprint Race'!J3:J14,"=8") * 1 + COUNTIF('Sprint Race'!J3:J14,"=7") * 2 + COUNTIF('Sprint Race'!J3:J14,"=6") * 4 + COUNTIF('Sprint Race'!J3:J14,"=5") * 6 + COUNTIF('Sprint Race'!J3:J14,"=4") * 8 + COUNTIF('Sprint Race'!J3:J14,"=3") * 10 + COUNTIF('Sprint Race'!J3:J14,"=2") * 12 + COUNTIF('Sprint Race'!J3:J14,"=1") * 15 - (COUNTIF('Sprint Race'!J12:J12,"=8") * 1 + COUNTIF('Sprint Race'!J12:J12,"=7") * 2 + COUNTIF('Sprint Race'!J12:J12,"=6") * 4 + COUNTIF('Sprint Race'!J12:J12,"=5") * 6 + COUNTIF('Sprint Race'!J12:J12,"=4") * 8 + COUNTIF('Sprint Race'!J12:J12,"=3") * 10 + COUNTIF('Sprint Race'!J12:J12,"=2") * 12 + COUNTIF('Sprint Race'!J12:J12,"=1") * 15) / 2</f>
        <v>37</v>
      </c>
      <c r="K33" s="8">
        <f>COUNTIF('Sprint Race'!K3:K14,"=8") * 1 + COUNTIF('Sprint Race'!K3:K14,"=7") * 2 + COUNTIF('Sprint Race'!K3:K14,"=6") * 4 + COUNTIF('Sprint Race'!K3:K14,"=5") * 6 + COUNTIF('Sprint Race'!K3:K14,"=4") * 8 + COUNTIF('Sprint Race'!K3:K14,"=3") * 10 + COUNTIF('Sprint Race'!K3:K14,"=2") * 12 + COUNTIF('Sprint Race'!K3:K14,"=1") * 15 - (COUNTIF('Sprint Race'!K12:K12,"=8") * 1 + COUNTIF('Sprint Race'!K12:K12,"=7") * 2 + COUNTIF('Sprint Race'!K12:K12,"=6") * 4 + COUNTIF('Sprint Race'!K12:K12,"=5") * 6 + COUNTIF('Sprint Race'!K12:K12,"=4") * 8 + COUNTIF('Sprint Race'!K12:K12,"=3") * 10 + COUNTIF('Sprint Race'!K12:K12,"=2") * 12 + COUNTIF('Sprint Race'!K12:K12,"=1") * 15) / 2</f>
        <v>31</v>
      </c>
      <c r="L33" s="8">
        <f>COUNTIF('Sprint Race'!L3:L14,"=8") * 1 + COUNTIF('Sprint Race'!L3:L14,"=7") * 2 + COUNTIF('Sprint Race'!L3:L14,"=6") * 4 + COUNTIF('Sprint Race'!L3:L14,"=5") * 6 + COUNTIF('Sprint Race'!L3:L14,"=4") * 8 + COUNTIF('Sprint Race'!L3:L14,"=3") * 10 + COUNTIF('Sprint Race'!L3:L14,"=2") * 12 + COUNTIF('Sprint Race'!L3:L14,"=1") * 15 - (COUNTIF('Sprint Race'!L12:L12,"=8") * 1 + COUNTIF('Sprint Race'!L12:L12,"=7") * 2 + COUNTIF('Sprint Race'!L12:L12,"=6") * 4 + COUNTIF('Sprint Race'!L12:L12,"=5") * 6 + COUNTIF('Sprint Race'!L12:L12,"=4") * 8 + COUNTIF('Sprint Race'!L12:L12,"=3") * 10 + COUNTIF('Sprint Race'!L12:L12,"=2") * 12 + COUNTIF('Sprint Race'!L12:L12,"=1") * 15) / 2</f>
        <v>22</v>
      </c>
      <c r="M33" s="8">
        <f>COUNTIF('Sprint Race'!M3:M14,"=8") * 1 + COUNTIF('Sprint Race'!M3:M14,"=7") * 2 + COUNTIF('Sprint Race'!M3:M14,"=6") * 4 + COUNTIF('Sprint Race'!M3:M14,"=5") * 6 + COUNTIF('Sprint Race'!M3:M14,"=4") * 8 + COUNTIF('Sprint Race'!M3:M14,"=3") * 10 + COUNTIF('Sprint Race'!M3:M14,"=2") * 12 + COUNTIF('Sprint Race'!M3:M14,"=1") * 15 - (COUNTIF('Sprint Race'!M12:M12,"=8") * 1 + COUNTIF('Sprint Race'!M12:M12,"=7") * 2 + COUNTIF('Sprint Race'!M12:M12,"=6") * 4 + COUNTIF('Sprint Race'!M12:M12,"=5") * 6 + COUNTIF('Sprint Race'!M12:M12,"=4") * 8 + COUNTIF('Sprint Race'!M12:M12,"=3") * 10 + COUNTIF('Sprint Race'!M12:M12,"=2") * 12 + COUNTIF('Sprint Race'!M12:M12,"=1") * 15) / 2</f>
        <v>0</v>
      </c>
      <c r="N33" s="8">
        <f>COUNTIF('Sprint Race'!N3:N14,"=8") * 1 + COUNTIF('Sprint Race'!N3:N14,"=7") * 2 + COUNTIF('Sprint Race'!N3:N14,"=6") * 4 + COUNTIF('Sprint Race'!N3:N14,"=5") * 6 + COUNTIF('Sprint Race'!N3:N14,"=4") * 8 + COUNTIF('Sprint Race'!N3:N14,"=3") * 10 + COUNTIF('Sprint Race'!N3:N14,"=2") * 12 + COUNTIF('Sprint Race'!N3:N14,"=1") * 15 - (COUNTIF('Sprint Race'!N12:N12,"=8") * 1 + COUNTIF('Sprint Race'!N12:N12,"=7") * 2 + COUNTIF('Sprint Race'!N12:N12,"=6") * 4 + COUNTIF('Sprint Race'!N12:N12,"=5") * 6 + COUNTIF('Sprint Race'!N12:N12,"=4") * 8 + COUNTIF('Sprint Race'!N12:N12,"=3") * 10 + COUNTIF('Sprint Race'!N12:N12,"=2") * 12 + COUNTIF('Sprint Race'!N12:N12,"=1") * 15) / 2</f>
        <v>0</v>
      </c>
      <c r="O33" s="8">
        <f>COUNTIF('Sprint Race'!O3:O14,"=8") * 1 + COUNTIF('Sprint Race'!O3:O14,"=7") * 2 + COUNTIF('Sprint Race'!O3:O14,"=6") * 4 + COUNTIF('Sprint Race'!O3:O14,"=5") * 6 + COUNTIF('Sprint Race'!O3:O14,"=4") * 8 + COUNTIF('Sprint Race'!O3:O14,"=3") * 10 + COUNTIF('Sprint Race'!O3:O14,"=2") * 12 + COUNTIF('Sprint Race'!O3:O14,"=1") * 15 - (COUNTIF('Sprint Race'!O12:O12,"=8") * 1 + COUNTIF('Sprint Race'!O12:O12,"=7") * 2 + COUNTIF('Sprint Race'!O12:O12,"=6") * 4 + COUNTIF('Sprint Race'!O12:O12,"=5") * 6 + COUNTIF('Sprint Race'!O12:O12,"=4") * 8 + COUNTIF('Sprint Race'!O12:O12,"=3") * 10 + COUNTIF('Sprint Race'!O12:O12,"=2") * 12 + COUNTIF('Sprint Race'!O12:O12,"=1") * 15) / 2</f>
        <v>68</v>
      </c>
      <c r="P33" s="8">
        <f>COUNTIF('Sprint Race'!P3:P14,"=8") * 1 + COUNTIF('Sprint Race'!P3:P14,"=7") * 2 + COUNTIF('Sprint Race'!P3:P14,"=6") * 4 + COUNTIF('Sprint Race'!P3:P14,"=5") * 6 + COUNTIF('Sprint Race'!P3:P14,"=4") * 8 + COUNTIF('Sprint Race'!P3:P14,"=3") * 10 + COUNTIF('Sprint Race'!P3:P14,"=2") * 12 + COUNTIF('Sprint Race'!P3:P14,"=1") * 15 - (COUNTIF('Sprint Race'!P12:P12,"=8") * 1 + COUNTIF('Sprint Race'!P12:P12,"=7") * 2 + COUNTIF('Sprint Race'!P12:P12,"=6") * 4 + COUNTIF('Sprint Race'!P12:P12,"=5") * 6 + COUNTIF('Sprint Race'!P12:P12,"=4") * 8 + COUNTIF('Sprint Race'!P12:P12,"=3") * 10 + COUNTIF('Sprint Race'!P12:P12,"=2") * 12 + COUNTIF('Sprint Race'!P12:P12,"=1") * 15) / 2</f>
        <v>2</v>
      </c>
      <c r="Q33" s="8">
        <f>COUNTIF('Sprint Race'!Q3:Q14,"=8") * 1 + COUNTIF('Sprint Race'!Q3:Q14,"=7") * 2 + COUNTIF('Sprint Race'!Q3:Q14,"=6") * 4 + COUNTIF('Sprint Race'!Q3:Q14,"=5") * 6 + COUNTIF('Sprint Race'!Q3:Q14,"=4") * 8 + COUNTIF('Sprint Race'!Q3:Q14,"=3") * 10 + COUNTIF('Sprint Race'!Q3:Q14,"=2") * 12 + COUNTIF('Sprint Race'!Q3:Q14,"=1") * 15 - (COUNTIF('Sprint Race'!Q12:Q12,"=8") * 1 + COUNTIF('Sprint Race'!Q12:Q12,"=7") * 2 + COUNTIF('Sprint Race'!Q12:Q12,"=6") * 4 + COUNTIF('Sprint Race'!Q12:Q12,"=5") * 6 + COUNTIF('Sprint Race'!Q12:Q12,"=4") * 8 + COUNTIF('Sprint Race'!Q12:Q12,"=3") * 10 + COUNTIF('Sprint Race'!Q12:Q12,"=2") * 12 + COUNTIF('Sprint Race'!Q12:Q12,"=1") * 15) / 2</f>
        <v>12</v>
      </c>
      <c r="R33" s="8">
        <f>COUNTIF('Sprint Race'!R3:R14,"=8") * 1 + COUNTIF('Sprint Race'!R3:R14,"=7") * 2 + COUNTIF('Sprint Race'!R3:R14,"=6") * 4 + COUNTIF('Sprint Race'!R3:R14,"=5") * 6 + COUNTIF('Sprint Race'!R3:R14,"=4") * 8 + COUNTIF('Sprint Race'!R3:R14,"=3") * 10 + COUNTIF('Sprint Race'!R3:R14,"=2") * 12 + COUNTIF('Sprint Race'!R3:R14,"=1") * 15 - (COUNTIF('Sprint Race'!R12:R12,"=8") * 1 + COUNTIF('Sprint Race'!R12:R12,"=7") * 2 + COUNTIF('Sprint Race'!R12:R12,"=6") * 4 + COUNTIF('Sprint Race'!R12:R12,"=5") * 6 + COUNTIF('Sprint Race'!R12:R12,"=4") * 8 + COUNTIF('Sprint Race'!R12:R12,"=3") * 10 + COUNTIF('Sprint Race'!R12:R12,"=2") * 12 + COUNTIF('Sprint Race'!R12:R12,"=1") * 15) / 2</f>
        <v>4</v>
      </c>
      <c r="S33" s="8">
        <f>COUNTIF('Sprint Race'!S3:S14,"=8") * 1 + COUNTIF('Sprint Race'!S3:S14,"=7") * 2 + COUNTIF('Sprint Race'!S3:S14,"=6") * 4 + COUNTIF('Sprint Race'!S3:S14,"=5") * 6 + COUNTIF('Sprint Race'!S3:S14,"=4") * 8 + COUNTIF('Sprint Race'!S3:S14,"=3") * 10 + COUNTIF('Sprint Race'!S3:S14,"=2") * 12 + COUNTIF('Sprint Race'!S3:S14,"=1") * 15 - (COUNTIF('Sprint Race'!S12:S12,"=8") * 1 + COUNTIF('Sprint Race'!S12:S12,"=7") * 2 + COUNTIF('Sprint Race'!S12:S12,"=6") * 4 + COUNTIF('Sprint Race'!S12:S12,"=5") * 6 + COUNTIF('Sprint Race'!S12:S12,"=4") * 8 + COUNTIF('Sprint Race'!S12:S12,"=3") * 10 + COUNTIF('Sprint Race'!S12:S12,"=2") * 12 + COUNTIF('Sprint Race'!S12:S12,"=1") * 15) / 2</f>
        <v>36</v>
      </c>
      <c r="T33" s="8">
        <f>COUNTIF('Sprint Race'!T3:T14,"=8") * 1 + COUNTIF('Sprint Race'!T3:T14,"=7") * 2 + COUNTIF('Sprint Race'!T3:T14,"=6") * 4 + COUNTIF('Sprint Race'!T3:T14,"=5") * 6 + COUNTIF('Sprint Race'!T3:T14,"=4") * 8 + COUNTIF('Sprint Race'!T3:T14,"=3") * 10 + COUNTIF('Sprint Race'!T3:T14,"=2") * 12 + COUNTIF('Sprint Race'!T3:T14,"=1") * 15 - (COUNTIF('Sprint Race'!T12:T12,"=8") * 1 + COUNTIF('Sprint Race'!T12:T12,"=7") * 2 + COUNTIF('Sprint Race'!T12:T12,"=6") * 4 + COUNTIF('Sprint Race'!T12:T12,"=5") * 6 + COUNTIF('Sprint Race'!T12:T12,"=4") * 8 + COUNTIF('Sprint Race'!T12:T12,"=3") * 10 + COUNTIF('Sprint Race'!T12:T12,"=2") * 12 + COUNTIF('Sprint Race'!T12:T12,"=1") * 15) / 2</f>
        <v>1</v>
      </c>
      <c r="U33" s="8">
        <f>COUNTIF('Sprint Race'!U3:U14,"=8") * 1 + COUNTIF('Sprint Race'!U3:U14,"=7") * 2 + COUNTIF('Sprint Race'!U3:U14,"=6") * 4 + COUNTIF('Sprint Race'!U3:U14,"=5") * 6 + COUNTIF('Sprint Race'!U3:U14,"=4") * 8 + COUNTIF('Sprint Race'!U3:U14,"=3") * 10 + COUNTIF('Sprint Race'!U3:U14,"=2") * 12 + COUNTIF('Sprint Race'!U3:U14,"=1") * 15 - (COUNTIF('Sprint Race'!U12:U12,"=8") * 1 + COUNTIF('Sprint Race'!U12:U12,"=7") * 2 + COUNTIF('Sprint Race'!U12:U12,"=6") * 4 + COUNTIF('Sprint Race'!U12:U12,"=5") * 6 + COUNTIF('Sprint Race'!U12:U12,"=4") * 8 + COUNTIF('Sprint Race'!U12:U12,"=3") * 10 + COUNTIF('Sprint Race'!U12:U12,"=2") * 12 + COUNTIF('Sprint Race'!U12:U12,"=1") * 15) / 2</f>
        <v>0</v>
      </c>
      <c r="V33" s="8">
        <f>COUNTIF('Sprint Race'!V3:V14,"=8") * 1 + COUNTIF('Sprint Race'!V3:V14,"=7") * 2 + COUNTIF('Sprint Race'!V3:V14,"=6") * 4 + COUNTIF('Sprint Race'!V3:V14,"=5") * 6 + COUNTIF('Sprint Race'!V3:V14,"=4") * 8 + COUNTIF('Sprint Race'!V3:V14,"=3") * 10 + COUNTIF('Sprint Race'!V3:V14,"=2") * 12 + COUNTIF('Sprint Race'!V3:V14,"=1") * 15 - (COUNTIF('Sprint Race'!V12:V12,"=8") * 1 + COUNTIF('Sprint Race'!V12:V12,"=7") * 2 + COUNTIF('Sprint Race'!V12:V12,"=6") * 4 + COUNTIF('Sprint Race'!V12:V12,"=5") * 6 + COUNTIF('Sprint Race'!V12:V12,"=4") * 8 + COUNTIF('Sprint Race'!V12:V12,"=3") * 10 + COUNTIF('Sprint Race'!V12:V12,"=2") * 12 + COUNTIF('Sprint Race'!V12:V12,"=1") * 15) / 2</f>
        <v>0</v>
      </c>
      <c r="W33" s="8">
        <f>COUNTIF('Sprint Race'!W3:W14,"=8") * 1 + COUNTIF('Sprint Race'!W3:W14,"=7") * 2 + COUNTIF('Sprint Race'!W3:W14,"=6") * 4 + COUNTIF('Sprint Race'!W3:W14,"=5") * 6 + COUNTIF('Sprint Race'!W3:W14,"=4") * 8 + COUNTIF('Sprint Race'!W3:W14,"=3") * 10 + COUNTIF('Sprint Race'!W3:W14,"=2") * 12 + COUNTIF('Sprint Race'!W3:W14,"=1") * 15 - (COUNTIF('Sprint Race'!W12:W12,"=8") * 1 + COUNTIF('Sprint Race'!W12:W12,"=7") * 2 + COUNTIF('Sprint Race'!W12:W12,"=6") * 4 + COUNTIF('Sprint Race'!W12:W12,"=5") * 6 + COUNTIF('Sprint Race'!W12:W12,"=4") * 8 + COUNTIF('Sprint Race'!W12:W12,"=3") * 10 + COUNTIF('Sprint Race'!W12:W12,"=2") * 12 + COUNTIF('Sprint Race'!W12:W12,"=1") * 15) / 2</f>
        <v>0</v>
      </c>
      <c r="X33" s="8">
        <f>COUNTIF('Sprint Race'!X3:X14,"=8") * 1 + COUNTIF('Sprint Race'!X3:X14,"=7") * 2 + COUNTIF('Sprint Race'!X3:X14,"=6") * 4 + COUNTIF('Sprint Race'!X3:X14,"=5") * 6 + COUNTIF('Sprint Race'!X3:X14,"=4") * 8 + COUNTIF('Sprint Race'!X3:X14,"=3") * 10 + COUNTIF('Sprint Race'!X3:X14,"=2") * 12 + COUNTIF('Sprint Race'!X3:X14,"=1") * 15 - (COUNTIF('Sprint Race'!X12:X12,"=8") * 1 + COUNTIF('Sprint Race'!X12:X12,"=7") * 2 + COUNTIF('Sprint Race'!X12:X12,"=6") * 4 + COUNTIF('Sprint Race'!X12:X12,"=5") * 6 + COUNTIF('Sprint Race'!X12:X12,"=4") * 8 + COUNTIF('Sprint Race'!X12:X12,"=3") * 10 + COUNTIF('Sprint Race'!X12:X12,"=2") * 12 + COUNTIF('Sprint Race'!X12:X12,"=1") * 15) / 2</f>
        <v>71</v>
      </c>
      <c r="Y33" s="8">
        <f>COUNTIF('Sprint Race'!Y3:Y14,"=8") * 1 + COUNTIF('Sprint Race'!Y3:Y14,"=7") * 2 + COUNTIF('Sprint Race'!Y3:Y14,"=6") * 4 + COUNTIF('Sprint Race'!Y3:Y14,"=5") * 6 + COUNTIF('Sprint Race'!Y3:Y14,"=4") * 8 + COUNTIF('Sprint Race'!Y3:Y14,"=3") * 10 + COUNTIF('Sprint Race'!Y3:Y14,"=2") * 12 + COUNTIF('Sprint Race'!Y3:Y14,"=1") * 15 - (COUNTIF('Sprint Race'!Y12:Y12,"=8") * 1 + COUNTIF('Sprint Race'!Y12:Y12,"=7") * 2 + COUNTIF('Sprint Race'!Y12:Y12,"=6") * 4 + COUNTIF('Sprint Race'!Y12:Y12,"=5") * 6 + COUNTIF('Sprint Race'!Y12:Y12,"=4") * 8 + COUNTIF('Sprint Race'!Y12:Y12,"=3") * 10 + COUNTIF('Sprint Race'!Y12:Y12,"=2") * 12 + COUNTIF('Sprint Race'!Y12:Y12,"=1") * 15) / 2</f>
        <v>58</v>
      </c>
      <c r="Z33" s="8">
        <f>COUNTIF('Sprint Race'!Z3:Z14,"=8") * 1 + COUNTIF('Sprint Race'!Z3:Z14,"=7") * 2 + COUNTIF('Sprint Race'!Z3:Z14,"=6") * 4 + COUNTIF('Sprint Race'!Z3:Z14,"=5") * 6 + COUNTIF('Sprint Race'!Z3:Z14,"=4") * 8 + COUNTIF('Sprint Race'!Z3:Z14,"=3") * 10 + COUNTIF('Sprint Race'!Z3:Z14,"=2") * 12 + COUNTIF('Sprint Race'!Z3:Z14,"=1") * 15 - (COUNTIF('Sprint Race'!Z12:Z12,"=8") * 1 + COUNTIF('Sprint Race'!Z12:Z12,"=7") * 2 + COUNTIF('Sprint Race'!Z12:Z12,"=6") * 4 + COUNTIF('Sprint Race'!Z12:Z12,"=5") * 6 + COUNTIF('Sprint Race'!Z12:Z12,"=4") * 8 + COUNTIF('Sprint Race'!Z12:Z12,"=3") * 10 + COUNTIF('Sprint Race'!Z12:Z12,"=2") * 12 + COUNTIF('Sprint Race'!Z12:Z12,"=1") * 15) / 2</f>
        <v>0</v>
      </c>
      <c r="AA33" s="8">
        <f>COUNTIF('Sprint Race'!AA3:AA14,"=8") * 1 + COUNTIF('Sprint Race'!AA3:AA14,"=7") * 2 + COUNTIF('Sprint Race'!AA3:AA14,"=6") * 4 + COUNTIF('Sprint Race'!AA3:AA14,"=5") * 6 + COUNTIF('Sprint Race'!AA3:AA14,"=4") * 8 + COUNTIF('Sprint Race'!AA3:AA14,"=3") * 10 + COUNTIF('Sprint Race'!AA3:AA14,"=2") * 12 + COUNTIF('Sprint Race'!AA3:AA14,"=1") * 15 - (COUNTIF('Sprint Race'!AA12:AA12,"=8") * 1 + COUNTIF('Sprint Race'!AA12:AA12,"=7") * 2 + COUNTIF('Sprint Race'!AA12:AA12,"=6") * 4 + COUNTIF('Sprint Race'!AA12:AA12,"=5") * 6 + COUNTIF('Sprint Race'!AA12:AA12,"=4") * 8 + COUNTIF('Sprint Race'!AA12:AA12,"=3") * 10 + COUNTIF('Sprint Race'!AA12:AA12,"=2") * 12 + COUNTIF('Sprint Race'!AA12:AA12,"=1") * 15) / 2</f>
        <v>1</v>
      </c>
      <c r="AB33" s="10">
        <f>COUNTIF('Sprint Race'!AB3:AB14,"=8") * 1 + COUNTIF('Sprint Race'!AB3:AB14,"=7") * 2 + COUNTIF('Sprint Race'!AB3:AB14,"=6") * 4 + COUNTIF('Sprint Race'!AB3:AB14,"=5") * 6 + COUNTIF('Sprint Race'!AB3:AB14,"=4") * 8 + COUNTIF('Sprint Race'!AB3:AB14,"=3") * 10 + COUNTIF('Sprint Race'!AB3:AB14,"=2") * 12 + COUNTIF('Sprint Race'!AB3:AB14,"=1") * 15 - (COUNTIF('Sprint Race'!AB12:AB12,"=8") * 1 + COUNTIF('Sprint Race'!AB12:AB12,"=7") * 2 + COUNTIF('Sprint Race'!AB12:AB12,"=6") * 4 + COUNTIF('Sprint Race'!AB12:AB12,"=5") * 6 + COUNTIF('Sprint Race'!AB12:AB12,"=4") * 8 + COUNTIF('Sprint Race'!AB12:AB12,"=3") * 10 + COUNTIF('Sprint Race'!AB12:AB12,"=2") * 12 + COUNTIF('Sprint Race'!AB12:AB12,"=1") * 15) / 2</f>
        <v>45</v>
      </c>
      <c r="AC33" s="8">
        <f>COUNTIF('Sprint Race'!AC3:AC14,"=8") * 1 + COUNTIF('Sprint Race'!AC3:AC14,"=7") * 2 + COUNTIF('Sprint Race'!AC3:AC14,"=6") * 4 + COUNTIF('Sprint Race'!AC3:AC14,"=5") * 6 + COUNTIF('Sprint Race'!AC3:AC14,"=4") * 8 + COUNTIF('Sprint Race'!AC3:AC14,"=3") * 10 + COUNTIF('Sprint Race'!AC3:AC14,"=2") * 12 + COUNTIF('Sprint Race'!AC3:AC14,"=1") * 15 - (COUNTIF('Sprint Race'!AC12:AC12,"=8") * 1 + COUNTIF('Sprint Race'!AC12:AC12,"=7") * 2 + COUNTIF('Sprint Race'!AC12:AC12,"=6") * 4 + COUNTIF('Sprint Race'!AC12:AC12,"=5") * 6 + COUNTIF('Sprint Race'!AC12:AC12,"=4") * 8 + COUNTIF('Sprint Race'!AC12:AC12,"=3") * 10 + COUNTIF('Sprint Race'!AC12:AC12,"=2") * 12 + COUNTIF('Sprint Race'!AC12:AC12,"=1") * 15) / 2</f>
        <v>38</v>
      </c>
    </row>
    <row r="34" spans="2:29" s="12" customFormat="1">
      <c r="B34" s="12" t="s">
        <v>52</v>
      </c>
      <c r="C34" s="12">
        <f>C32+C33+C31 * 2 + C30 * 4</f>
        <v>3</v>
      </c>
      <c r="D34" s="12">
        <f t="shared" ref="D34:AC34" si="2">D32+D33+D31 * 2 + D30 * 4</f>
        <v>16</v>
      </c>
      <c r="E34" s="12">
        <f t="shared" si="2"/>
        <v>96.5</v>
      </c>
      <c r="F34" s="12">
        <f t="shared" si="2"/>
        <v>151.5</v>
      </c>
      <c r="G34" s="12">
        <f t="shared" si="2"/>
        <v>201</v>
      </c>
      <c r="H34" s="12">
        <f t="shared" si="2"/>
        <v>52</v>
      </c>
      <c r="I34" s="12">
        <f t="shared" si="2"/>
        <v>149</v>
      </c>
      <c r="J34" s="12">
        <f t="shared" si="2"/>
        <v>200</v>
      </c>
      <c r="K34" s="12">
        <f t="shared" si="2"/>
        <v>72</v>
      </c>
      <c r="L34" s="12">
        <f t="shared" si="2"/>
        <v>48</v>
      </c>
      <c r="M34" s="12">
        <f t="shared" si="2"/>
        <v>0</v>
      </c>
      <c r="N34" s="12">
        <f t="shared" si="2"/>
        <v>0</v>
      </c>
      <c r="O34" s="12">
        <f t="shared" si="2"/>
        <v>134</v>
      </c>
      <c r="P34" s="12">
        <f t="shared" si="2"/>
        <v>3</v>
      </c>
      <c r="Q34" s="12">
        <f t="shared" si="2"/>
        <v>42</v>
      </c>
      <c r="R34" s="12">
        <f t="shared" si="2"/>
        <v>4</v>
      </c>
      <c r="S34" s="12">
        <f t="shared" si="2"/>
        <v>121</v>
      </c>
      <c r="T34" s="12">
        <f t="shared" si="2"/>
        <v>5</v>
      </c>
      <c r="U34" s="12">
        <f t="shared" si="2"/>
        <v>8</v>
      </c>
      <c r="V34" s="12">
        <f t="shared" si="2"/>
        <v>0</v>
      </c>
      <c r="W34" s="12">
        <f t="shared" si="2"/>
        <v>0</v>
      </c>
      <c r="X34" s="12">
        <f t="shared" si="2"/>
        <v>215</v>
      </c>
      <c r="Y34" s="12">
        <f t="shared" si="2"/>
        <v>177</v>
      </c>
      <c r="Z34" s="12">
        <f t="shared" si="2"/>
        <v>5</v>
      </c>
      <c r="AA34" s="12">
        <f t="shared" si="2"/>
        <v>1</v>
      </c>
      <c r="AB34" s="12">
        <f t="shared" si="2"/>
        <v>164</v>
      </c>
      <c r="AC34" s="12">
        <f t="shared" si="2"/>
        <v>106</v>
      </c>
    </row>
    <row r="35" spans="2:29" s="13" customFormat="1">
      <c r="B35" s="13" t="s">
        <v>53</v>
      </c>
      <c r="C35" s="14">
        <f>C34 / C28</f>
        <v>0.3</v>
      </c>
      <c r="D35" s="14">
        <f t="shared" ref="D35:AC35" si="3">D34 / D28</f>
        <v>2.2857142857142856</v>
      </c>
      <c r="E35" s="14">
        <f t="shared" si="3"/>
        <v>4.3863636363636367</v>
      </c>
      <c r="F35" s="14">
        <f t="shared" si="3"/>
        <v>6.8863636363636367</v>
      </c>
      <c r="G35" s="14">
        <f t="shared" si="3"/>
        <v>9.1363636363636367</v>
      </c>
      <c r="H35" s="14">
        <f t="shared" si="3"/>
        <v>2.6</v>
      </c>
      <c r="I35" s="14">
        <f t="shared" si="3"/>
        <v>6.7727272727272725</v>
      </c>
      <c r="J35" s="14">
        <f t="shared" si="3"/>
        <v>9.5238095238095237</v>
      </c>
      <c r="K35" s="14">
        <f t="shared" si="3"/>
        <v>3.1304347826086958</v>
      </c>
      <c r="L35" s="14">
        <f t="shared" si="3"/>
        <v>2.2857142857142856</v>
      </c>
      <c r="M35" s="14">
        <f t="shared" si="3"/>
        <v>0</v>
      </c>
      <c r="N35" s="14">
        <f t="shared" si="3"/>
        <v>0</v>
      </c>
      <c r="O35" s="14">
        <f t="shared" si="3"/>
        <v>5.583333333333333</v>
      </c>
      <c r="P35" s="14">
        <f t="shared" si="3"/>
        <v>0.125</v>
      </c>
      <c r="Q35" s="14">
        <f t="shared" si="3"/>
        <v>2.625</v>
      </c>
      <c r="R35" s="14">
        <f t="shared" si="3"/>
        <v>0.66666666666666663</v>
      </c>
      <c r="S35" s="14">
        <f t="shared" si="3"/>
        <v>5.7619047619047619</v>
      </c>
      <c r="T35" s="14">
        <f t="shared" si="3"/>
        <v>0.23809523809523808</v>
      </c>
      <c r="U35" s="14">
        <f t="shared" si="3"/>
        <v>0.5714285714285714</v>
      </c>
      <c r="V35" s="14">
        <f t="shared" si="3"/>
        <v>0</v>
      </c>
      <c r="W35" s="14">
        <f t="shared" si="3"/>
        <v>0</v>
      </c>
      <c r="X35" s="14">
        <f t="shared" si="3"/>
        <v>9.3478260869565215</v>
      </c>
      <c r="Y35" s="14">
        <f t="shared" si="3"/>
        <v>8.045454545454545</v>
      </c>
      <c r="Z35" s="14">
        <f t="shared" si="3"/>
        <v>0.26315789473684209</v>
      </c>
      <c r="AA35" s="14">
        <f t="shared" si="3"/>
        <v>0.05</v>
      </c>
      <c r="AB35" s="14">
        <f t="shared" si="3"/>
        <v>7.1304347826086953</v>
      </c>
      <c r="AC35" s="14">
        <f t="shared" si="3"/>
        <v>5.3</v>
      </c>
    </row>
    <row r="36" spans="2:29" s="30" customFormat="1">
      <c r="B36" s="30" t="s">
        <v>62</v>
      </c>
      <c r="C36" s="31">
        <f>'Feature Race'!C21 * 0.57425743 / 'Sprint Race'!C21</f>
        <v>0.28712871499999998</v>
      </c>
      <c r="D36" s="31">
        <f>'Feature Race'!D21 * 0.57425743 / 'Sprint Race'!D21</f>
        <v>0.34455445800000001</v>
      </c>
      <c r="E36" s="31">
        <f>'Feature Race'!E21 * 0.57425743 / 'Sprint Race'!E21</f>
        <v>0.49884988868686869</v>
      </c>
      <c r="F36" s="31">
        <f>'Feature Race'!F21 * 0.57425743 / 'Sprint Race'!F21</f>
        <v>0.97350307180952367</v>
      </c>
      <c r="G36" s="31">
        <f>'Feature Race'!G21 * 0.57425743 / 'Sprint Race'!G21</f>
        <v>1.8162560576744184</v>
      </c>
      <c r="H36" s="31">
        <f>'Feature Race'!H21 * 0.57425743 / 'Sprint Race'!H21</f>
        <v>1.0847084788888888</v>
      </c>
      <c r="I36" s="31">
        <f>'Feature Race'!I21 * 0.57425743 / 'Sprint Race'!I21</f>
        <v>0.63516352106060603</v>
      </c>
      <c r="J36" s="31">
        <f>'Feature Race'!J21 * 0.57425743 / 'Sprint Race'!J21</f>
        <v>2.1883864224324321</v>
      </c>
      <c r="K36" s="31">
        <f>'Feature Race'!K21 * 0.57425743 / 'Sprint Race'!K21</f>
        <v>0.75950176225806443</v>
      </c>
      <c r="L36" s="31">
        <f>'Feature Race'!L21 * 0.57425743 / 'Sprint Race'!L21</f>
        <v>0.67866787181818178</v>
      </c>
      <c r="M36" s="31">
        <v>0</v>
      </c>
      <c r="N36" s="31">
        <v>0</v>
      </c>
      <c r="O36" s="31">
        <f>'Feature Race'!O21 * 0.57425743 / 'Sprint Race'!O21</f>
        <v>0.52358765676470587</v>
      </c>
      <c r="P36" s="31">
        <f>'Feature Race'!P21 * 0.57425743 / 'Sprint Race'!P21</f>
        <v>0.28712871499999998</v>
      </c>
      <c r="Q36" s="31">
        <f>'Feature Race'!Q21 * 0.57425743 / 'Sprint Race'!Q21</f>
        <v>1.3399340033333331</v>
      </c>
      <c r="R36" s="31">
        <f>'Feature Race'!R21 * 0.57425743 / 'Sprint Race'!R21</f>
        <v>0</v>
      </c>
      <c r="S36" s="31">
        <f>'Feature Race'!S21 * 0.57425743 / 'Sprint Race'!S21</f>
        <v>1.2601760269444444</v>
      </c>
      <c r="T36" s="31">
        <f>'Feature Race'!T21 * 0.57425743 / 'Sprint Race'!T21</f>
        <v>2.2970297199999998</v>
      </c>
      <c r="U36" s="31">
        <v>0</v>
      </c>
      <c r="V36" s="31">
        <v>0</v>
      </c>
      <c r="W36" s="31">
        <v>0</v>
      </c>
      <c r="X36" s="31">
        <f>'Feature Race'!X21 * 0.57425743 / 'Sprint Race'!X21</f>
        <v>1.1161623287323943</v>
      </c>
      <c r="Y36" s="31">
        <f>'Feature Race'!Y21 * 0.57425743 / 'Sprint Race'!Y21</f>
        <v>1.1386138698275863</v>
      </c>
      <c r="Z36" s="31">
        <v>0</v>
      </c>
      <c r="AA36" s="31">
        <f>'Feature Race'!AA21 * 0.57425743 / 'Sprint Race'!AA21</f>
        <v>0</v>
      </c>
      <c r="AB36" s="31">
        <f>'Feature Race'!AB21 * 0.57425743 / 'Sprint Race'!AB21</f>
        <v>1.4803080417777779</v>
      </c>
      <c r="AC36" s="31">
        <f>'Feature Race'!AC21 * 0.57425743 / 'Sprint Race'!AC21</f>
        <v>0.99739448368421046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ED91-9D10-4B3A-9F1D-B8B124A0783C}">
  <dimension ref="A1:AC21"/>
  <sheetViews>
    <sheetView workbookViewId="0">
      <selection activeCell="E17" sqref="E17"/>
    </sheetView>
  </sheetViews>
  <sheetFormatPr defaultRowHeight="18.75"/>
  <cols>
    <col min="2" max="2" width="24.125" customWidth="1"/>
  </cols>
  <sheetData>
    <row r="1" spans="1:29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s="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30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</row>
    <row r="2" spans="1:29">
      <c r="A2">
        <v>1</v>
      </c>
      <c r="B2" t="s">
        <v>2</v>
      </c>
      <c r="C2" t="s">
        <v>41</v>
      </c>
      <c r="E2">
        <v>5</v>
      </c>
      <c r="F2">
        <v>17</v>
      </c>
      <c r="G2">
        <v>1</v>
      </c>
      <c r="H2">
        <v>2</v>
      </c>
      <c r="I2">
        <v>4</v>
      </c>
      <c r="J2">
        <v>18</v>
      </c>
      <c r="K2">
        <v>12</v>
      </c>
      <c r="L2">
        <v>15</v>
      </c>
      <c r="N2">
        <v>16</v>
      </c>
      <c r="O2">
        <v>7</v>
      </c>
      <c r="P2">
        <v>13</v>
      </c>
      <c r="Q2">
        <v>9</v>
      </c>
      <c r="S2">
        <v>8</v>
      </c>
      <c r="T2" t="s">
        <v>41</v>
      </c>
      <c r="U2">
        <v>6</v>
      </c>
      <c r="X2">
        <v>11</v>
      </c>
      <c r="Y2">
        <v>3</v>
      </c>
      <c r="Z2">
        <v>10</v>
      </c>
      <c r="AA2" t="s">
        <v>41</v>
      </c>
      <c r="AB2">
        <v>14</v>
      </c>
      <c r="AC2" t="s">
        <v>42</v>
      </c>
    </row>
    <row r="3" spans="1:29">
      <c r="A3">
        <v>2</v>
      </c>
      <c r="B3" t="s">
        <v>2</v>
      </c>
      <c r="C3">
        <v>10</v>
      </c>
      <c r="E3">
        <v>8</v>
      </c>
      <c r="F3">
        <v>3</v>
      </c>
      <c r="G3">
        <v>5</v>
      </c>
      <c r="H3">
        <v>7</v>
      </c>
      <c r="I3">
        <v>6</v>
      </c>
      <c r="J3">
        <v>2</v>
      </c>
      <c r="K3">
        <v>12</v>
      </c>
      <c r="L3">
        <v>9</v>
      </c>
      <c r="N3">
        <v>20</v>
      </c>
      <c r="O3">
        <v>19</v>
      </c>
      <c r="P3">
        <v>18</v>
      </c>
      <c r="Q3">
        <v>17</v>
      </c>
      <c r="S3">
        <v>13</v>
      </c>
      <c r="T3" t="s">
        <v>42</v>
      </c>
      <c r="U3">
        <v>21</v>
      </c>
      <c r="X3">
        <v>4</v>
      </c>
      <c r="Y3">
        <v>1</v>
      </c>
      <c r="Z3">
        <v>15</v>
      </c>
      <c r="AA3">
        <v>16</v>
      </c>
      <c r="AB3">
        <v>14</v>
      </c>
      <c r="AC3">
        <v>11</v>
      </c>
    </row>
    <row r="4" spans="1:29">
      <c r="A4">
        <v>3</v>
      </c>
      <c r="B4" t="s">
        <v>2</v>
      </c>
      <c r="C4">
        <v>17</v>
      </c>
      <c r="E4">
        <v>9</v>
      </c>
      <c r="F4">
        <v>10</v>
      </c>
      <c r="G4">
        <v>8</v>
      </c>
      <c r="H4" t="s">
        <v>41</v>
      </c>
      <c r="I4" t="s">
        <v>41</v>
      </c>
      <c r="J4">
        <v>16</v>
      </c>
      <c r="K4">
        <v>6</v>
      </c>
      <c r="L4">
        <v>13</v>
      </c>
      <c r="N4">
        <v>15</v>
      </c>
      <c r="O4">
        <v>7</v>
      </c>
      <c r="P4">
        <v>14</v>
      </c>
      <c r="Q4">
        <v>12</v>
      </c>
      <c r="S4">
        <v>5</v>
      </c>
      <c r="U4">
        <v>11</v>
      </c>
      <c r="X4">
        <v>3</v>
      </c>
      <c r="Y4">
        <v>1</v>
      </c>
      <c r="Z4" t="s">
        <v>41</v>
      </c>
      <c r="AA4" t="s">
        <v>41</v>
      </c>
      <c r="AB4">
        <v>2</v>
      </c>
      <c r="AC4">
        <v>4</v>
      </c>
    </row>
    <row r="5" spans="1:29">
      <c r="A5">
        <v>4</v>
      </c>
      <c r="B5" t="s">
        <v>2</v>
      </c>
      <c r="C5">
        <v>15</v>
      </c>
      <c r="E5">
        <v>8</v>
      </c>
      <c r="F5">
        <v>2</v>
      </c>
      <c r="G5">
        <v>5</v>
      </c>
      <c r="H5">
        <v>16</v>
      </c>
      <c r="I5">
        <v>4</v>
      </c>
      <c r="J5">
        <v>3</v>
      </c>
      <c r="K5">
        <v>12</v>
      </c>
      <c r="L5">
        <v>13</v>
      </c>
      <c r="N5">
        <v>21</v>
      </c>
      <c r="O5">
        <v>6</v>
      </c>
      <c r="P5">
        <v>11</v>
      </c>
      <c r="Q5">
        <v>10</v>
      </c>
      <c r="S5">
        <v>7</v>
      </c>
      <c r="T5">
        <v>18</v>
      </c>
      <c r="U5">
        <v>19</v>
      </c>
      <c r="X5">
        <v>9</v>
      </c>
      <c r="Y5">
        <v>14</v>
      </c>
      <c r="Z5" t="s">
        <v>41</v>
      </c>
      <c r="AA5">
        <v>20</v>
      </c>
      <c r="AB5">
        <v>1</v>
      </c>
      <c r="AC5">
        <v>17</v>
      </c>
    </row>
    <row r="6" spans="1:29">
      <c r="A6">
        <v>5</v>
      </c>
      <c r="B6" t="s">
        <v>2</v>
      </c>
      <c r="C6" t="s">
        <v>41</v>
      </c>
      <c r="E6">
        <v>15</v>
      </c>
      <c r="F6">
        <v>9</v>
      </c>
      <c r="G6">
        <v>1</v>
      </c>
      <c r="H6">
        <v>14</v>
      </c>
      <c r="I6">
        <v>2</v>
      </c>
      <c r="J6">
        <v>6</v>
      </c>
      <c r="K6">
        <v>12</v>
      </c>
      <c r="L6">
        <v>3</v>
      </c>
      <c r="N6">
        <v>20</v>
      </c>
      <c r="O6">
        <v>5</v>
      </c>
      <c r="P6">
        <v>21</v>
      </c>
      <c r="Q6">
        <v>11</v>
      </c>
      <c r="S6">
        <v>10</v>
      </c>
      <c r="T6">
        <v>19</v>
      </c>
      <c r="U6">
        <v>16</v>
      </c>
      <c r="X6">
        <v>7</v>
      </c>
      <c r="Y6">
        <v>8</v>
      </c>
      <c r="Z6">
        <v>18</v>
      </c>
      <c r="AA6">
        <v>17</v>
      </c>
      <c r="AB6">
        <v>4</v>
      </c>
      <c r="AC6">
        <v>13</v>
      </c>
    </row>
    <row r="7" spans="1:29">
      <c r="A7">
        <v>6</v>
      </c>
      <c r="B7" t="s">
        <v>2</v>
      </c>
      <c r="C7">
        <v>19</v>
      </c>
      <c r="E7">
        <v>9</v>
      </c>
      <c r="F7">
        <v>3</v>
      </c>
      <c r="G7">
        <v>5</v>
      </c>
      <c r="H7" t="s">
        <v>41</v>
      </c>
      <c r="I7">
        <v>11</v>
      </c>
      <c r="J7">
        <v>4</v>
      </c>
      <c r="K7">
        <v>17</v>
      </c>
      <c r="L7">
        <v>18</v>
      </c>
      <c r="N7">
        <v>16</v>
      </c>
      <c r="O7">
        <v>10</v>
      </c>
      <c r="P7">
        <v>14</v>
      </c>
      <c r="Q7">
        <v>1</v>
      </c>
      <c r="S7">
        <v>7</v>
      </c>
      <c r="T7">
        <v>12</v>
      </c>
      <c r="U7" t="s">
        <v>41</v>
      </c>
      <c r="X7">
        <v>6</v>
      </c>
      <c r="Y7">
        <v>2</v>
      </c>
      <c r="Z7" t="s">
        <v>41</v>
      </c>
      <c r="AA7">
        <v>15</v>
      </c>
      <c r="AB7">
        <v>13</v>
      </c>
      <c r="AC7">
        <v>8</v>
      </c>
    </row>
    <row r="8" spans="1:29">
      <c r="A8">
        <v>7</v>
      </c>
      <c r="B8" t="s">
        <v>2</v>
      </c>
      <c r="D8">
        <v>11</v>
      </c>
      <c r="E8">
        <v>6</v>
      </c>
      <c r="F8">
        <v>7</v>
      </c>
      <c r="G8">
        <v>10</v>
      </c>
      <c r="H8">
        <v>15</v>
      </c>
      <c r="I8">
        <v>17</v>
      </c>
      <c r="J8">
        <v>1</v>
      </c>
      <c r="K8">
        <v>19</v>
      </c>
      <c r="L8">
        <v>13</v>
      </c>
      <c r="N8" t="s">
        <v>41</v>
      </c>
      <c r="O8">
        <v>4</v>
      </c>
      <c r="P8">
        <v>12</v>
      </c>
      <c r="Q8" t="s">
        <v>41</v>
      </c>
      <c r="S8" t="s">
        <v>44</v>
      </c>
      <c r="T8">
        <v>16</v>
      </c>
      <c r="U8">
        <v>18</v>
      </c>
      <c r="X8">
        <v>3</v>
      </c>
      <c r="Y8">
        <v>5</v>
      </c>
      <c r="Z8">
        <v>8</v>
      </c>
      <c r="AA8">
        <v>14</v>
      </c>
      <c r="AB8">
        <v>2</v>
      </c>
      <c r="AC8">
        <v>9</v>
      </c>
    </row>
    <row r="9" spans="1:29">
      <c r="A9">
        <v>8</v>
      </c>
      <c r="B9" t="s">
        <v>2</v>
      </c>
      <c r="D9">
        <v>11</v>
      </c>
      <c r="E9">
        <v>7</v>
      </c>
      <c r="F9">
        <v>5</v>
      </c>
      <c r="G9">
        <v>6</v>
      </c>
      <c r="H9">
        <v>14</v>
      </c>
      <c r="I9">
        <v>3</v>
      </c>
      <c r="J9">
        <v>4</v>
      </c>
      <c r="K9">
        <v>10</v>
      </c>
      <c r="L9">
        <v>13</v>
      </c>
      <c r="N9">
        <v>21</v>
      </c>
      <c r="O9">
        <v>8</v>
      </c>
      <c r="P9">
        <v>12</v>
      </c>
      <c r="Q9">
        <v>15</v>
      </c>
      <c r="S9">
        <v>16</v>
      </c>
      <c r="T9">
        <v>17</v>
      </c>
      <c r="U9">
        <v>18</v>
      </c>
      <c r="X9">
        <v>1</v>
      </c>
      <c r="Y9">
        <v>9</v>
      </c>
      <c r="Z9">
        <v>19</v>
      </c>
      <c r="AA9">
        <v>20</v>
      </c>
      <c r="AB9" t="s">
        <v>43</v>
      </c>
      <c r="AC9">
        <v>2</v>
      </c>
    </row>
    <row r="10" spans="1:29">
      <c r="A10">
        <v>9</v>
      </c>
      <c r="B10" t="s">
        <v>2</v>
      </c>
      <c r="D10">
        <v>7</v>
      </c>
      <c r="E10">
        <v>17</v>
      </c>
      <c r="F10" t="s">
        <v>41</v>
      </c>
      <c r="G10">
        <v>12</v>
      </c>
      <c r="H10">
        <v>9</v>
      </c>
      <c r="I10">
        <v>6</v>
      </c>
      <c r="J10">
        <v>16</v>
      </c>
      <c r="K10">
        <v>10</v>
      </c>
      <c r="L10" t="s">
        <v>41</v>
      </c>
      <c r="N10">
        <v>18</v>
      </c>
      <c r="O10">
        <v>3</v>
      </c>
      <c r="P10">
        <v>13</v>
      </c>
      <c r="Q10">
        <v>11</v>
      </c>
      <c r="S10">
        <v>4</v>
      </c>
      <c r="T10">
        <v>8</v>
      </c>
      <c r="U10" t="s">
        <v>41</v>
      </c>
      <c r="X10">
        <v>5</v>
      </c>
      <c r="Y10" t="s">
        <v>41</v>
      </c>
      <c r="Z10">
        <v>15</v>
      </c>
      <c r="AA10">
        <v>14</v>
      </c>
      <c r="AB10">
        <v>1</v>
      </c>
      <c r="AC10">
        <v>2</v>
      </c>
    </row>
    <row r="11" spans="1:29">
      <c r="A11">
        <v>10</v>
      </c>
      <c r="B11" t="s">
        <v>2</v>
      </c>
      <c r="D11" t="s">
        <v>41</v>
      </c>
      <c r="E11">
        <v>10</v>
      </c>
      <c r="F11">
        <v>8</v>
      </c>
      <c r="G11">
        <v>3</v>
      </c>
      <c r="H11">
        <v>9</v>
      </c>
      <c r="I11" t="s">
        <v>41</v>
      </c>
      <c r="J11">
        <v>2</v>
      </c>
      <c r="K11">
        <v>5</v>
      </c>
      <c r="L11">
        <v>6</v>
      </c>
      <c r="N11">
        <v>16</v>
      </c>
      <c r="O11">
        <v>18</v>
      </c>
      <c r="P11">
        <v>17</v>
      </c>
      <c r="R11">
        <v>14</v>
      </c>
      <c r="S11" t="s">
        <v>41</v>
      </c>
      <c r="T11">
        <v>15</v>
      </c>
      <c r="V11">
        <v>12</v>
      </c>
      <c r="X11">
        <v>1</v>
      </c>
      <c r="Y11">
        <v>11</v>
      </c>
      <c r="Z11" t="s">
        <v>41</v>
      </c>
      <c r="AA11">
        <v>13</v>
      </c>
      <c r="AB11">
        <v>7</v>
      </c>
      <c r="AC11">
        <v>4</v>
      </c>
    </row>
    <row r="12" spans="1:29">
      <c r="A12">
        <f>A11+1</f>
        <v>11</v>
      </c>
      <c r="B12" t="s">
        <v>2</v>
      </c>
      <c r="C12">
        <v>13</v>
      </c>
      <c r="E12">
        <v>9</v>
      </c>
      <c r="F12">
        <v>14</v>
      </c>
      <c r="G12">
        <v>2</v>
      </c>
      <c r="H12">
        <v>7</v>
      </c>
      <c r="I12">
        <v>19</v>
      </c>
      <c r="J12">
        <v>6</v>
      </c>
      <c r="K12">
        <v>3</v>
      </c>
      <c r="L12">
        <v>10</v>
      </c>
      <c r="N12">
        <v>21</v>
      </c>
      <c r="O12">
        <v>16</v>
      </c>
      <c r="P12">
        <v>11</v>
      </c>
      <c r="R12">
        <v>17</v>
      </c>
      <c r="S12">
        <v>1</v>
      </c>
      <c r="T12">
        <v>22</v>
      </c>
      <c r="W12">
        <v>19</v>
      </c>
      <c r="X12">
        <v>4</v>
      </c>
      <c r="Y12">
        <v>8</v>
      </c>
      <c r="Z12">
        <v>15</v>
      </c>
      <c r="AA12">
        <v>20</v>
      </c>
      <c r="AB12">
        <v>5</v>
      </c>
      <c r="AC12">
        <v>12</v>
      </c>
    </row>
    <row r="13" spans="1:29">
      <c r="A13">
        <f>A12+1</f>
        <v>12</v>
      </c>
      <c r="B13" t="s">
        <v>2</v>
      </c>
      <c r="C13">
        <v>19</v>
      </c>
      <c r="E13">
        <v>8</v>
      </c>
      <c r="F13">
        <v>2</v>
      </c>
      <c r="G13">
        <v>5</v>
      </c>
      <c r="H13">
        <v>11</v>
      </c>
      <c r="I13">
        <v>21</v>
      </c>
      <c r="J13">
        <v>1</v>
      </c>
      <c r="K13">
        <v>7</v>
      </c>
      <c r="M13">
        <v>14</v>
      </c>
      <c r="N13">
        <v>22</v>
      </c>
      <c r="O13">
        <v>12</v>
      </c>
      <c r="P13">
        <v>10</v>
      </c>
      <c r="R13">
        <v>15</v>
      </c>
      <c r="S13">
        <v>3</v>
      </c>
      <c r="T13">
        <v>13</v>
      </c>
      <c r="W13">
        <v>18</v>
      </c>
      <c r="X13">
        <v>6</v>
      </c>
      <c r="Y13">
        <v>4</v>
      </c>
      <c r="Z13">
        <v>20</v>
      </c>
      <c r="AA13">
        <v>17</v>
      </c>
      <c r="AB13">
        <v>9</v>
      </c>
      <c r="AC13">
        <v>16</v>
      </c>
    </row>
    <row r="14" spans="1:29">
      <c r="A14" s="4"/>
      <c r="B14" s="4" t="s">
        <v>46</v>
      </c>
      <c r="C14" s="4">
        <f>COUNTA(C2:C13)</f>
        <v>8</v>
      </c>
      <c r="D14" s="4">
        <f>COUNTA(D2:D13)</f>
        <v>4</v>
      </c>
      <c r="E14" s="4">
        <f>COUNTA(E2:E13)</f>
        <v>12</v>
      </c>
      <c r="F14" s="4">
        <f>COUNTA(F2:F13)</f>
        <v>12</v>
      </c>
      <c r="G14" s="4">
        <f>COUNTA(G2:G13)</f>
        <v>12</v>
      </c>
      <c r="H14" s="4">
        <f>COUNTA(H2:H13)</f>
        <v>12</v>
      </c>
      <c r="I14" s="4">
        <f>COUNTA(I2:I13)</f>
        <v>12</v>
      </c>
      <c r="J14" s="4">
        <f>COUNTA(J2:J13)</f>
        <v>12</v>
      </c>
      <c r="K14" s="4">
        <f>COUNTA(K2:K13)</f>
        <v>12</v>
      </c>
      <c r="L14" s="4">
        <f>COUNTA(L2:L13)</f>
        <v>11</v>
      </c>
      <c r="M14" s="4">
        <f>COUNTA(M2:M13)</f>
        <v>1</v>
      </c>
      <c r="N14" s="4">
        <f>COUNTA(N2:N13)</f>
        <v>12</v>
      </c>
      <c r="O14" s="4">
        <f>COUNTA(O2:O13)</f>
        <v>12</v>
      </c>
      <c r="P14" s="4">
        <f>COUNTA(P2:P13)</f>
        <v>12</v>
      </c>
      <c r="Q14" s="4">
        <f>COUNTA(Q2:Q13)</f>
        <v>9</v>
      </c>
      <c r="R14" s="4">
        <f>COUNTA(R2:R13)</f>
        <v>3</v>
      </c>
      <c r="S14" s="4">
        <f>COUNTA(S2:S13)</f>
        <v>12</v>
      </c>
      <c r="T14" s="4">
        <f>COUNTA(T2:T13)</f>
        <v>11</v>
      </c>
      <c r="U14" s="4">
        <f>COUNTA(U2:U13)</f>
        <v>9</v>
      </c>
      <c r="V14" s="4">
        <f>COUNTA(V2:V13)</f>
        <v>1</v>
      </c>
      <c r="W14" s="4">
        <f>COUNTA(W2:W13)</f>
        <v>2</v>
      </c>
      <c r="X14" s="4">
        <f>COUNTA(X2:X13)</f>
        <v>12</v>
      </c>
      <c r="Y14" s="4">
        <f>COUNTA(Y2:Y13)</f>
        <v>12</v>
      </c>
      <c r="Z14" s="4">
        <f>COUNTA(Z2:Z13)</f>
        <v>12</v>
      </c>
      <c r="AA14" s="4">
        <f>COUNTA(AA2:AA13)</f>
        <v>12</v>
      </c>
      <c r="AB14" s="4">
        <f>COUNTA(AB2:AB13)</f>
        <v>12</v>
      </c>
      <c r="AC14" s="4">
        <f>COUNTA(AC2:AC13)</f>
        <v>12</v>
      </c>
    </row>
    <row r="15" spans="1:29">
      <c r="A15" s="3"/>
      <c r="B15" s="3" t="s">
        <v>45</v>
      </c>
      <c r="C15" s="3">
        <f>COUNT(C2:C13)</f>
        <v>6</v>
      </c>
      <c r="D15" s="3">
        <f>COUNT(D2:D13)</f>
        <v>3</v>
      </c>
      <c r="E15" s="3">
        <f>COUNT(E2:E13)</f>
        <v>12</v>
      </c>
      <c r="F15" s="3">
        <f>COUNT(F2:F13)</f>
        <v>11</v>
      </c>
      <c r="G15" s="3">
        <f>COUNT(G2:G13)</f>
        <v>12</v>
      </c>
      <c r="H15" s="3">
        <f>COUNT(H2:H13)</f>
        <v>10</v>
      </c>
      <c r="I15" s="3">
        <f>COUNT(I2:I13)</f>
        <v>10</v>
      </c>
      <c r="J15" s="3">
        <f>COUNT(J2:J13)</f>
        <v>12</v>
      </c>
      <c r="K15" s="3">
        <f>COUNT(K2:K13)</f>
        <v>12</v>
      </c>
      <c r="L15" s="3">
        <f>COUNT(L2:L13)</f>
        <v>10</v>
      </c>
      <c r="M15" s="3">
        <f>COUNT(M2:M13)</f>
        <v>1</v>
      </c>
      <c r="N15" s="3">
        <f>COUNT(N2:N13)</f>
        <v>11</v>
      </c>
      <c r="O15" s="3">
        <f>COUNT(O2:O13)</f>
        <v>12</v>
      </c>
      <c r="P15" s="3">
        <f>COUNT(P2:P13)</f>
        <v>12</v>
      </c>
      <c r="Q15" s="3">
        <f>COUNT(Q2:Q13)</f>
        <v>8</v>
      </c>
      <c r="R15" s="3">
        <f>COUNT(R2:R13)</f>
        <v>3</v>
      </c>
      <c r="S15" s="3">
        <f>COUNT(S2:S13)</f>
        <v>10</v>
      </c>
      <c r="T15" s="3">
        <f>COUNT(T2:T13)</f>
        <v>9</v>
      </c>
      <c r="U15" s="3">
        <f>COUNT(U2:U13)</f>
        <v>7</v>
      </c>
      <c r="V15" s="3">
        <f>COUNT(V2:V13)</f>
        <v>1</v>
      </c>
      <c r="W15" s="3">
        <f>COUNT(W2:W13)</f>
        <v>2</v>
      </c>
      <c r="X15" s="3">
        <f>COUNT(X2:X13)</f>
        <v>12</v>
      </c>
      <c r="Y15" s="3">
        <f>COUNT(Y2:Y13)</f>
        <v>11</v>
      </c>
      <c r="Z15" s="3">
        <f>COUNT(Z2:Z13)</f>
        <v>8</v>
      </c>
      <c r="AA15" s="3">
        <f>COUNT(AA2:AA13)</f>
        <v>10</v>
      </c>
      <c r="AB15" s="3">
        <f>COUNT(AB2:AB13)</f>
        <v>11</v>
      </c>
      <c r="AC15" s="3">
        <f>COUNT(AC2:AC13)</f>
        <v>11</v>
      </c>
    </row>
    <row r="16" spans="1:29">
      <c r="A16" s="5"/>
      <c r="B16" s="5" t="s">
        <v>47</v>
      </c>
      <c r="C16" s="5">
        <f>C14 - C15</f>
        <v>2</v>
      </c>
      <c r="D16" s="5">
        <f t="shared" ref="D16:AC16" si="0">D14 - D15</f>
        <v>1</v>
      </c>
      <c r="E16" s="5">
        <f t="shared" si="0"/>
        <v>0</v>
      </c>
      <c r="F16" s="5">
        <f t="shared" si="0"/>
        <v>1</v>
      </c>
      <c r="G16" s="5">
        <f t="shared" si="0"/>
        <v>0</v>
      </c>
      <c r="H16" s="5">
        <f t="shared" si="0"/>
        <v>2</v>
      </c>
      <c r="I16" s="5">
        <f t="shared" si="0"/>
        <v>2</v>
      </c>
      <c r="J16" s="5">
        <f t="shared" si="0"/>
        <v>0</v>
      </c>
      <c r="K16" s="5">
        <f t="shared" si="0"/>
        <v>0</v>
      </c>
      <c r="L16" s="5">
        <f t="shared" si="0"/>
        <v>1</v>
      </c>
      <c r="M16" s="5">
        <f t="shared" si="0"/>
        <v>0</v>
      </c>
      <c r="N16" s="5">
        <f t="shared" si="0"/>
        <v>1</v>
      </c>
      <c r="O16" s="5">
        <f t="shared" si="0"/>
        <v>0</v>
      </c>
      <c r="P16" s="5">
        <f t="shared" si="0"/>
        <v>0</v>
      </c>
      <c r="Q16" s="5">
        <f t="shared" si="0"/>
        <v>1</v>
      </c>
      <c r="R16" s="5">
        <f t="shared" si="0"/>
        <v>0</v>
      </c>
      <c r="S16" s="5">
        <f t="shared" si="0"/>
        <v>2</v>
      </c>
      <c r="T16" s="5">
        <f t="shared" si="0"/>
        <v>2</v>
      </c>
      <c r="U16" s="5">
        <f t="shared" si="0"/>
        <v>2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1</v>
      </c>
      <c r="Z16" s="5">
        <f t="shared" si="0"/>
        <v>4</v>
      </c>
      <c r="AA16" s="5">
        <f t="shared" si="0"/>
        <v>2</v>
      </c>
      <c r="AB16" s="5">
        <f t="shared" si="0"/>
        <v>1</v>
      </c>
      <c r="AC16" s="5">
        <f t="shared" si="0"/>
        <v>1</v>
      </c>
    </row>
    <row r="17" spans="1:29">
      <c r="A17" s="7"/>
      <c r="B17" s="7" t="s">
        <v>54</v>
      </c>
      <c r="C17" s="7">
        <f>COUNTIF(C2:C13,"&lt;11")</f>
        <v>1</v>
      </c>
      <c r="D17" s="7">
        <f t="shared" ref="D17:AC17" si="1">COUNTIF(D2:D13,"&lt;11")</f>
        <v>1</v>
      </c>
      <c r="E17" s="7">
        <f t="shared" si="1"/>
        <v>10</v>
      </c>
      <c r="F17" s="7">
        <f t="shared" si="1"/>
        <v>9</v>
      </c>
      <c r="G17" s="7">
        <f t="shared" si="1"/>
        <v>11</v>
      </c>
      <c r="H17" s="7">
        <f t="shared" si="1"/>
        <v>5</v>
      </c>
      <c r="I17" s="7">
        <f t="shared" si="1"/>
        <v>6</v>
      </c>
      <c r="J17" s="7">
        <f t="shared" si="1"/>
        <v>9</v>
      </c>
      <c r="K17" s="7">
        <f t="shared" si="1"/>
        <v>6</v>
      </c>
      <c r="L17" s="7">
        <f t="shared" si="1"/>
        <v>4</v>
      </c>
      <c r="M17" s="7">
        <f t="shared" si="1"/>
        <v>0</v>
      </c>
      <c r="N17" s="7">
        <f t="shared" si="1"/>
        <v>0</v>
      </c>
      <c r="O17" s="7">
        <f t="shared" si="1"/>
        <v>8</v>
      </c>
      <c r="P17" s="7">
        <f t="shared" si="1"/>
        <v>1</v>
      </c>
      <c r="Q17" s="7">
        <f t="shared" si="1"/>
        <v>3</v>
      </c>
      <c r="R17" s="7">
        <f t="shared" si="1"/>
        <v>0</v>
      </c>
      <c r="S17" s="7">
        <f t="shared" si="1"/>
        <v>8</v>
      </c>
      <c r="T17" s="7">
        <f t="shared" si="1"/>
        <v>1</v>
      </c>
      <c r="U17" s="7">
        <f t="shared" si="1"/>
        <v>1</v>
      </c>
      <c r="V17" s="7">
        <f t="shared" si="1"/>
        <v>0</v>
      </c>
      <c r="W17" s="7">
        <f t="shared" si="1"/>
        <v>0</v>
      </c>
      <c r="X17" s="7">
        <f t="shared" si="1"/>
        <v>11</v>
      </c>
      <c r="Y17" s="7">
        <f t="shared" si="1"/>
        <v>9</v>
      </c>
      <c r="Z17" s="7">
        <f t="shared" si="1"/>
        <v>2</v>
      </c>
      <c r="AA17" s="7">
        <f t="shared" si="1"/>
        <v>0</v>
      </c>
      <c r="AB17" s="7">
        <f t="shared" si="1"/>
        <v>8</v>
      </c>
      <c r="AC17" s="7">
        <f t="shared" si="1"/>
        <v>6</v>
      </c>
    </row>
    <row r="18" spans="1:29" s="15" customFormat="1">
      <c r="B18" s="15" t="s">
        <v>57</v>
      </c>
      <c r="C18" s="15">
        <f>Overall!C31 - 'Sprint Race'!C19</f>
        <v>0</v>
      </c>
      <c r="D18" s="15">
        <f>Overall!D31 - 'Sprint Race'!D19</f>
        <v>0</v>
      </c>
      <c r="E18" s="15">
        <f>Overall!E31 - 'Sprint Race'!E19</f>
        <v>1</v>
      </c>
      <c r="F18" s="15">
        <f>Overall!F31 - 'Sprint Race'!F19</f>
        <v>2</v>
      </c>
      <c r="G18" s="15">
        <f>Overall!G31 - 'Sprint Race'!G19</f>
        <v>1</v>
      </c>
      <c r="H18" s="15">
        <f>Overall!H31 - 'Sprint Race'!H19</f>
        <v>0</v>
      </c>
      <c r="I18" s="15">
        <f>Overall!I31 - 'Sprint Race'!I19</f>
        <v>0</v>
      </c>
      <c r="J18" s="15">
        <f>Overall!J31 - 'Sprint Race'!J19</f>
        <v>2</v>
      </c>
      <c r="K18" s="15">
        <f>Overall!K31 - 'Sprint Race'!K19</f>
        <v>0</v>
      </c>
      <c r="L18" s="15">
        <f>Overall!L31 - 'Sprint Race'!L19</f>
        <v>0</v>
      </c>
      <c r="M18" s="15">
        <f>Overall!M31 - 'Sprint Race'!M19</f>
        <v>0</v>
      </c>
      <c r="N18" s="15">
        <f>Overall!N31 - 'Sprint Race'!N19</f>
        <v>0</v>
      </c>
      <c r="O18" s="15">
        <f>Overall!O31 - 'Sprint Race'!O19</f>
        <v>1</v>
      </c>
      <c r="P18" s="15">
        <f>Overall!P31 - 'Sprint Race'!P19</f>
        <v>0</v>
      </c>
      <c r="Q18" s="15">
        <f>Overall!Q31 - 'Sprint Race'!Q19</f>
        <v>1</v>
      </c>
      <c r="R18" s="15">
        <f>Overall!R31 - 'Sprint Race'!R19</f>
        <v>0</v>
      </c>
      <c r="S18" s="15">
        <f>Overall!S31 - 'Sprint Race'!S19</f>
        <v>0</v>
      </c>
      <c r="T18" s="15">
        <f>Overall!T31 - 'Sprint Race'!T19</f>
        <v>0</v>
      </c>
      <c r="U18" s="15">
        <f>Overall!U31 - 'Sprint Race'!U19</f>
        <v>0</v>
      </c>
      <c r="V18" s="15">
        <f>Overall!V31 - 'Sprint Race'!V19</f>
        <v>0</v>
      </c>
      <c r="W18" s="15">
        <f>Overall!W31 - 'Sprint Race'!W19</f>
        <v>0</v>
      </c>
      <c r="X18" s="15">
        <f>Overall!X31 - 'Sprint Race'!X19</f>
        <v>1</v>
      </c>
      <c r="Y18" s="15">
        <f>Overall!Y31 - 'Sprint Race'!Y19</f>
        <v>1</v>
      </c>
      <c r="Z18" s="15">
        <f>Overall!Z31 - 'Sprint Race'!Z19</f>
        <v>0</v>
      </c>
      <c r="AA18" s="15">
        <f>Overall!AA31 - 'Sprint Race'!AA19</f>
        <v>0</v>
      </c>
      <c r="AB18" s="15">
        <f>Overall!AB31 - 'Sprint Race'!AB19</f>
        <v>1</v>
      </c>
      <c r="AC18" s="15">
        <f>Overall!AC31 - 'Sprint Race'!AC19</f>
        <v>1</v>
      </c>
    </row>
    <row r="19" spans="1:29" s="16" customFormat="1">
      <c r="B19" s="16" t="s">
        <v>58</v>
      </c>
      <c r="C19" s="16">
        <f>Overall!C30</f>
        <v>0</v>
      </c>
      <c r="D19" s="16">
        <f>Overall!D30</f>
        <v>0</v>
      </c>
      <c r="E19" s="16">
        <f>Overall!E30</f>
        <v>0</v>
      </c>
      <c r="F19" s="16">
        <f>Overall!F30</f>
        <v>1</v>
      </c>
      <c r="G19" s="16">
        <f>Overall!G30</f>
        <v>5</v>
      </c>
      <c r="H19" s="16">
        <f>Overall!H30</f>
        <v>0</v>
      </c>
      <c r="I19" s="16">
        <f>Overall!I30</f>
        <v>1</v>
      </c>
      <c r="J19" s="16">
        <f>Overall!J30</f>
        <v>4</v>
      </c>
      <c r="K19" s="16">
        <f>Overall!K30</f>
        <v>0</v>
      </c>
      <c r="L19" s="16">
        <f>Overall!L30</f>
        <v>0</v>
      </c>
      <c r="M19" s="16">
        <f>Overall!M30</f>
        <v>0</v>
      </c>
      <c r="N19" s="16">
        <f>Overall!N30</f>
        <v>0</v>
      </c>
      <c r="O19" s="16">
        <f>Overall!O30</f>
        <v>0</v>
      </c>
      <c r="P19" s="16">
        <f>Overall!P30</f>
        <v>0</v>
      </c>
      <c r="Q19" s="16">
        <f>Overall!Q30</f>
        <v>0</v>
      </c>
      <c r="R19" s="16">
        <f>Overall!R30</f>
        <v>0</v>
      </c>
      <c r="S19" s="16">
        <f>Overall!S30</f>
        <v>1</v>
      </c>
      <c r="T19" s="16">
        <f>Overall!T30</f>
        <v>0</v>
      </c>
      <c r="U19" s="16">
        <f>Overall!U30</f>
        <v>0</v>
      </c>
      <c r="V19" s="16">
        <f>Overall!V30</f>
        <v>0</v>
      </c>
      <c r="W19" s="16">
        <f>Overall!W30</f>
        <v>0</v>
      </c>
      <c r="X19" s="16">
        <f>Overall!X30</f>
        <v>0</v>
      </c>
      <c r="Y19" s="16">
        <f>Overall!Y30</f>
        <v>0</v>
      </c>
      <c r="Z19" s="16">
        <f>Overall!Z30</f>
        <v>0</v>
      </c>
      <c r="AA19" s="16">
        <f>Overall!AA30</f>
        <v>0</v>
      </c>
      <c r="AB19" s="16">
        <f>Overall!AB30</f>
        <v>0</v>
      </c>
      <c r="AC19" s="16">
        <f>Overall!AC30</f>
        <v>0</v>
      </c>
    </row>
    <row r="20" spans="1:29" s="17" customFormat="1">
      <c r="B20" s="17" t="s">
        <v>56</v>
      </c>
      <c r="C20" s="17">
        <f>COUNTIF('Feature Race'!C2:C13,"=10") * 1 +COUNTIF('Feature Race'!C2:C13,"=9")*2 + COUNTIF('Feature Race'!C2:C13,"=8") * 4 + COUNTIF('Feature Race'!C2:C13,"=7") * 6 + COUNTIF('Feature Race'!C2:C13,"=6") * 8 + COUNTIF('Feature Race'!C2:C13,"=5") *10 + COUNTIF('Feature Race'!C2:C13,"=4") * 12 + COUNTIF('Feature Race'!C2:C13,"=3") * 15 + COUNTIF('Feature Race'!C2:C13,"=2") * 18 + COUNTIF('Feature Race'!C2:C13,"=1" ) * 25 + C18 * 2 + C19 * 4</f>
        <v>1</v>
      </c>
      <c r="D20" s="17">
        <f>COUNTIF('Feature Race'!D2:D13,"=10") * 1 +COUNTIF('Feature Race'!D2:D13,"=9")*2 + COUNTIF('Feature Race'!D2:D13,"=8") * 4 + COUNTIF('Feature Race'!D2:D13,"=7") * 6 + COUNTIF('Feature Race'!D2:D13,"=6") * 8 + COUNTIF('Feature Race'!D2:D13,"=5") *10 + COUNTIF('Feature Race'!D2:D13,"=4") * 12 + COUNTIF('Feature Race'!D2:D13,"=3") * 15 + COUNTIF('Feature Race'!D2:D13,"=2") * 18 + COUNTIF('Feature Race'!D2:D13,"=1" ) * 25 + D18 * 2 + D19 * 4</f>
        <v>6</v>
      </c>
      <c r="E20" s="17">
        <f>COUNTIF('Feature Race'!E2:E13,"=10") * 1 +COUNTIF('Feature Race'!E2:E13,"=9")*2 + COUNTIF('Feature Race'!E2:E13,"=8") * 4 + COUNTIF('Feature Race'!E2:E13,"=7") * 6 + COUNTIF('Feature Race'!E2:E13,"=6") * 8 + COUNTIF('Feature Race'!E2:E13,"=5") *10 + COUNTIF('Feature Race'!E2:E13,"=4") * 12 + COUNTIF('Feature Race'!E2:E13,"=3") * 15 + COUNTIF('Feature Race'!E2:E13,"=2") * 18 + COUNTIF('Feature Race'!E2:E13,"=1" ) * 25 + E18 * 2 + E19 * 4</f>
        <v>45</v>
      </c>
      <c r="F20" s="17">
        <f>COUNTIF('Feature Race'!F2:F13,"=10") * 1 +COUNTIF('Feature Race'!F2:F13,"=9")*2 + COUNTIF('Feature Race'!F2:F13,"=8") * 4 + COUNTIF('Feature Race'!F2:F13,"=7") * 6 + COUNTIF('Feature Race'!F2:F13,"=6") * 8 + COUNTIF('Feature Race'!F2:F13,"=5") *10 + COUNTIF('Feature Race'!F2:F13,"=4") * 12 + COUNTIF('Feature Race'!F2:F13,"=3") * 15 + COUNTIF('Feature Race'!F2:F13,"=2") * 18 + COUNTIF('Feature Race'!F2:F13,"=1" ) * 25 + F18 * 2 + F19 * 4</f>
        <v>97</v>
      </c>
      <c r="G20" s="17">
        <f>COUNTIF('Feature Race'!G2:G13,"=10") * 1 +COUNTIF('Feature Race'!G2:G13,"=9")*2 + COUNTIF('Feature Race'!G2:G13,"=8") * 4 + COUNTIF('Feature Race'!G2:G13,"=7") * 6 + COUNTIF('Feature Race'!G2:G13,"=6") * 8 + COUNTIF('Feature Race'!G2:G13,"=5") *10 + COUNTIF('Feature Race'!G2:G13,"=4") * 12 + COUNTIF('Feature Race'!G2:G13,"=3") * 15 + COUNTIF('Feature Race'!G2:G13,"=2") * 18 + COUNTIF('Feature Race'!G2:G13,"=1" ) * 25 + G18 * 2 + G19 * 4</f>
        <v>158</v>
      </c>
      <c r="H20" s="17">
        <f>COUNTIF('Feature Race'!H2:H13,"=10") * 1 +COUNTIF('Feature Race'!H2:H13,"=9")*2 + COUNTIF('Feature Race'!H2:H13,"=8") * 4 + COUNTIF('Feature Race'!H2:H13,"=7") * 6 + COUNTIF('Feature Race'!H2:H13,"=6") * 8 + COUNTIF('Feature Race'!H2:H13,"=5") *10 + COUNTIF('Feature Race'!H2:H13,"=4") * 12 + COUNTIF('Feature Race'!H2:H13,"=3") * 15 + COUNTIF('Feature Race'!H2:H13,"=2") * 18 + COUNTIF('Feature Race'!H2:H13,"=1" ) * 25 + H18 * 2 + H19 * 4</f>
        <v>34</v>
      </c>
      <c r="I20" s="17">
        <f>COUNTIF('Feature Race'!I2:I13,"=10") * 1 +COUNTIF('Feature Race'!I2:I13,"=9")*2 + COUNTIF('Feature Race'!I2:I13,"=8") * 4 + COUNTIF('Feature Race'!I2:I13,"=7") * 6 + COUNTIF('Feature Race'!I2:I13,"=6") * 8 + COUNTIF('Feature Race'!I2:I13,"=5") *10 + COUNTIF('Feature Race'!I2:I13,"=4") * 12 + COUNTIF('Feature Race'!I2:I13,"=3") * 15 + COUNTIF('Feature Race'!I2:I13,"=2") * 18 + COUNTIF('Feature Race'!I2:I13,"=1" ) * 25 + I18 * 2 + I19 * 4</f>
        <v>77</v>
      </c>
      <c r="J20" s="17">
        <f>COUNTIF('Feature Race'!J2:J13,"=10") * 1 +COUNTIF('Feature Race'!J2:J13,"=9")*2 + COUNTIF('Feature Race'!J2:J13,"=8") * 4 + COUNTIF('Feature Race'!J2:J13,"=7") * 6 + COUNTIF('Feature Race'!J2:J13,"=6") * 8 + COUNTIF('Feature Race'!J2:J13,"=5") *10 + COUNTIF('Feature Race'!J2:J13,"=4") * 12 + COUNTIF('Feature Race'!J2:J13,"=3") * 15 + COUNTIF('Feature Race'!J2:J13,"=2") * 18 + COUNTIF('Feature Race'!J2:J13,"=1" ) * 25 + J18 * 2 + J19 * 4</f>
        <v>161</v>
      </c>
      <c r="K20" s="17">
        <f>COUNTIF('Feature Race'!K2:K13,"=10") * 1 +COUNTIF('Feature Race'!K2:K13,"=9")*2 + COUNTIF('Feature Race'!K2:K13,"=8") * 4 + COUNTIF('Feature Race'!K2:K13,"=7") * 6 + COUNTIF('Feature Race'!K2:K13,"=6") * 8 + COUNTIF('Feature Race'!K2:K13,"=5") *10 + COUNTIF('Feature Race'!K2:K13,"=4") * 12 + COUNTIF('Feature Race'!K2:K13,"=3") * 15 + COUNTIF('Feature Race'!K2:K13,"=2") * 18 + COUNTIF('Feature Race'!K2:K13,"=1" ) * 25 + K18 * 2 + K19 * 4</f>
        <v>41</v>
      </c>
      <c r="L20" s="17">
        <f>COUNTIF('Feature Race'!L2:L13,"=10") * 1 +COUNTIF('Feature Race'!L2:L13,"=9")*2 + COUNTIF('Feature Race'!L2:L13,"=8") * 4 + COUNTIF('Feature Race'!L2:L13,"=7") * 6 + COUNTIF('Feature Race'!L2:L13,"=6") * 8 + COUNTIF('Feature Race'!L2:L13,"=5") *10 + COUNTIF('Feature Race'!L2:L13,"=4") * 12 + COUNTIF('Feature Race'!L2:L13,"=3") * 15 + COUNTIF('Feature Race'!L2:L13,"=2") * 18 + COUNTIF('Feature Race'!L2:L13,"=1" ) * 25 + L18 * 2 + L19 * 4</f>
        <v>26</v>
      </c>
      <c r="M20" s="17">
        <f>COUNTIF('Feature Race'!M2:M13,"=10") * 1 +COUNTIF('Feature Race'!M2:M13,"=9")*2 + COUNTIF('Feature Race'!M2:M13,"=8") * 4 + COUNTIF('Feature Race'!M2:M13,"=7") * 6 + COUNTIF('Feature Race'!M2:M13,"=6") * 8 + COUNTIF('Feature Race'!M2:M13,"=5") *10 + COUNTIF('Feature Race'!M2:M13,"=4") * 12 + COUNTIF('Feature Race'!M2:M13,"=3") * 15 + COUNTIF('Feature Race'!M2:M13,"=2") * 18 + COUNTIF('Feature Race'!M2:M13,"=1" ) * 25 + M18 * 2 + M19 * 4</f>
        <v>0</v>
      </c>
      <c r="N20" s="17">
        <f>COUNTIF('Feature Race'!N2:N13,"=10") * 1 +COUNTIF('Feature Race'!N2:N13,"=9")*2 + COUNTIF('Feature Race'!N2:N13,"=8") * 4 + COUNTIF('Feature Race'!N2:N13,"=7") * 6 + COUNTIF('Feature Race'!N2:N13,"=6") * 8 + COUNTIF('Feature Race'!N2:N13,"=5") *10 + COUNTIF('Feature Race'!N2:N13,"=4") * 12 + COUNTIF('Feature Race'!N2:N13,"=3") * 15 + COUNTIF('Feature Race'!N2:N13,"=2") * 18 + COUNTIF('Feature Race'!N2:N13,"=1" ) * 25 + N18 * 2 + N19 * 4</f>
        <v>0</v>
      </c>
      <c r="O20" s="17">
        <f>COUNTIF('Feature Race'!O2:O13,"=10") * 1 +COUNTIF('Feature Race'!O2:O13,"=9")*2 + COUNTIF('Feature Race'!O2:O13,"=8") * 4 + COUNTIF('Feature Race'!O2:O13,"=7") * 6 + COUNTIF('Feature Race'!O2:O13,"=6") * 8 + COUNTIF('Feature Race'!O2:O13,"=5") *10 + COUNTIF('Feature Race'!O2:O13,"=4") * 12 + COUNTIF('Feature Race'!O2:O13,"=3") * 15 + COUNTIF('Feature Race'!O2:O13,"=2") * 18 + COUNTIF('Feature Race'!O2:O13,"=1" ) * 25 + O18 * 2 + O19 * 4</f>
        <v>64</v>
      </c>
      <c r="P20" s="17">
        <f>COUNTIF('Feature Race'!P2:P13,"=10") * 1 +COUNTIF('Feature Race'!P2:P13,"=9")*2 + COUNTIF('Feature Race'!P2:P13,"=8") * 4 + COUNTIF('Feature Race'!P2:P13,"=7") * 6 + COUNTIF('Feature Race'!P2:P13,"=6") * 8 + COUNTIF('Feature Race'!P2:P13,"=5") *10 + COUNTIF('Feature Race'!P2:P13,"=4") * 12 + COUNTIF('Feature Race'!P2:P13,"=3") * 15 + COUNTIF('Feature Race'!P2:P13,"=2") * 18 + COUNTIF('Feature Race'!P2:P13,"=1" ) * 25 + P18 * 2 + P19 * 4</f>
        <v>1</v>
      </c>
      <c r="Q20" s="17">
        <f>COUNTIF('Feature Race'!Q2:Q13,"=10") * 1 +COUNTIF('Feature Race'!Q2:Q13,"=9")*2 + COUNTIF('Feature Race'!Q2:Q13,"=8") * 4 + COUNTIF('Feature Race'!Q2:Q13,"=7") * 6 + COUNTIF('Feature Race'!Q2:Q13,"=6") * 8 + COUNTIF('Feature Race'!Q2:Q13,"=5") *10 + COUNTIF('Feature Race'!Q2:Q13,"=4") * 12 + COUNTIF('Feature Race'!Q2:Q13,"=3") * 15 + COUNTIF('Feature Race'!Q2:Q13,"=2") * 18 + COUNTIF('Feature Race'!Q2:Q13,"=1" ) * 25 + Q18 * 2 + Q19 * 4</f>
        <v>30</v>
      </c>
      <c r="R20" s="17">
        <f>COUNTIF('Feature Race'!R2:R13,"=10") * 1 +COUNTIF('Feature Race'!R2:R13,"=9")*2 + COUNTIF('Feature Race'!R2:R13,"=8") * 4 + COUNTIF('Feature Race'!R2:R13,"=7") * 6 + COUNTIF('Feature Race'!R2:R13,"=6") * 8 + COUNTIF('Feature Race'!R2:R13,"=5") *10 + COUNTIF('Feature Race'!R2:R13,"=4") * 12 + COUNTIF('Feature Race'!R2:R13,"=3") * 15 + COUNTIF('Feature Race'!R2:R13,"=2") * 18 + COUNTIF('Feature Race'!R2:R13,"=1" ) * 25 + R18 * 2 + R19 * 4</f>
        <v>0</v>
      </c>
      <c r="S20" s="17">
        <f>COUNTIF('Feature Race'!S2:S13,"=10") * 1 +COUNTIF('Feature Race'!S2:S13,"=9")*2 + COUNTIF('Feature Race'!S2:S13,"=8") * 4 + COUNTIF('Feature Race'!S2:S13,"=7") * 6 + COUNTIF('Feature Race'!S2:S13,"=6") * 8 + COUNTIF('Feature Race'!S2:S13,"=5") *10 + COUNTIF('Feature Race'!S2:S13,"=4") * 12 + COUNTIF('Feature Race'!S2:S13,"=3") * 15 + COUNTIF('Feature Race'!S2:S13,"=2") * 18 + COUNTIF('Feature Race'!S2:S13,"=1" ) * 25 + S18 * 2 + S19 * 4</f>
        <v>83</v>
      </c>
      <c r="T20" s="17">
        <f>COUNTIF('Feature Race'!T2:T13,"=10") * 1 +COUNTIF('Feature Race'!T2:T13,"=9")*2 + COUNTIF('Feature Race'!T2:T13,"=8") * 4 + COUNTIF('Feature Race'!T2:T13,"=7") * 6 + COUNTIF('Feature Race'!T2:T13,"=6") * 8 + COUNTIF('Feature Race'!T2:T13,"=5") *10 + COUNTIF('Feature Race'!T2:T13,"=4") * 12 + COUNTIF('Feature Race'!T2:T13,"=3") * 15 + COUNTIF('Feature Race'!T2:T13,"=2") * 18 + COUNTIF('Feature Race'!T2:T13,"=1" ) * 25 + T18 * 2 + T19 * 4</f>
        <v>4</v>
      </c>
      <c r="U20" s="17">
        <f>COUNTIF('Feature Race'!U2:U13,"=10") * 1 +COUNTIF('Feature Race'!U2:U13,"=9")*2 + COUNTIF('Feature Race'!U2:U13,"=8") * 4 + COUNTIF('Feature Race'!U2:U13,"=7") * 6 + COUNTIF('Feature Race'!U2:U13,"=6") * 8 + COUNTIF('Feature Race'!U2:U13,"=5") *10 + COUNTIF('Feature Race'!U2:U13,"=4") * 12 + COUNTIF('Feature Race'!U2:U13,"=3") * 15 + COUNTIF('Feature Race'!U2:U13,"=2") * 18 + COUNTIF('Feature Race'!U2:U13,"=1" ) * 25 + U18 * 2 + U19 * 4</f>
        <v>8</v>
      </c>
      <c r="V20" s="17">
        <f>COUNTIF('Feature Race'!V2:V13,"=10") * 1 +COUNTIF('Feature Race'!V2:V13,"=9")*2 + COUNTIF('Feature Race'!V2:V13,"=8") * 4 + COUNTIF('Feature Race'!V2:V13,"=7") * 6 + COUNTIF('Feature Race'!V2:V13,"=6") * 8 + COUNTIF('Feature Race'!V2:V13,"=5") *10 + COUNTIF('Feature Race'!V2:V13,"=4") * 12 + COUNTIF('Feature Race'!V2:V13,"=3") * 15 + COUNTIF('Feature Race'!V2:V13,"=2") * 18 + COUNTIF('Feature Race'!V2:V13,"=1" ) * 25 + V18 * 2 + V19 * 4</f>
        <v>0</v>
      </c>
      <c r="W20" s="17">
        <f>COUNTIF('Feature Race'!W2:W13,"=10") * 1 +COUNTIF('Feature Race'!W2:W13,"=9")*2 + COUNTIF('Feature Race'!W2:W13,"=8") * 4 + COUNTIF('Feature Race'!W2:W13,"=7") * 6 + COUNTIF('Feature Race'!W2:W13,"=6") * 8 + COUNTIF('Feature Race'!W2:W13,"=5") *10 + COUNTIF('Feature Race'!W2:W13,"=4") * 12 + COUNTIF('Feature Race'!W2:W13,"=3") * 15 + COUNTIF('Feature Race'!W2:W13,"=2") * 18 + COUNTIF('Feature Race'!W2:W13,"=1" ) * 25 + W18 * 2 + W19 * 4</f>
        <v>0</v>
      </c>
      <c r="X20" s="17">
        <f>COUNTIF('Feature Race'!X2:X13,"=10") * 1 +COUNTIF('Feature Race'!X2:X13,"=9")*2 + COUNTIF('Feature Race'!X2:X13,"=8") * 4 + COUNTIF('Feature Race'!X2:X13,"=7") * 6 + COUNTIF('Feature Race'!X2:X13,"=6") * 8 + COUNTIF('Feature Race'!X2:X13,"=5") *10 + COUNTIF('Feature Race'!X2:X13,"=4") * 12 + COUNTIF('Feature Race'!X2:X13,"=3") * 15 + COUNTIF('Feature Race'!X2:X13,"=2") * 18 + COUNTIF('Feature Race'!X2:X13,"=1" ) * 25 + X18 * 2 + X19 * 4</f>
        <v>140</v>
      </c>
      <c r="Y20" s="17">
        <f>COUNTIF('Feature Race'!Y2:Y13,"=10") * 1 +COUNTIF('Feature Race'!Y2:Y13,"=9")*2 + COUNTIF('Feature Race'!Y2:Y13,"=8") * 4 + COUNTIF('Feature Race'!Y2:Y13,"=7") * 6 + COUNTIF('Feature Race'!Y2:Y13,"=6") * 8 + COUNTIF('Feature Race'!Y2:Y13,"=5") *10 + COUNTIF('Feature Race'!Y2:Y13,"=4") * 12 + COUNTIF('Feature Race'!Y2:Y13,"=3") * 15 + COUNTIF('Feature Race'!Y2:Y13,"=2") * 18 + COUNTIF('Feature Race'!Y2:Y13,"=1" ) * 25 + Y18 * 2 + Y19 * 4</f>
        <v>117</v>
      </c>
      <c r="Z20" s="17">
        <f>COUNTIF('Feature Race'!Z2:Z13,"=10") * 1 +COUNTIF('Feature Race'!Z2:Z13,"=9")*2 + COUNTIF('Feature Race'!Z2:Z13,"=8") * 4 + COUNTIF('Feature Race'!Z2:Z13,"=7") * 6 + COUNTIF('Feature Race'!Z2:Z13,"=6") * 8 + COUNTIF('Feature Race'!Z2:Z13,"=5") *10 + COUNTIF('Feature Race'!Z2:Z13,"=4") * 12 + COUNTIF('Feature Race'!Z2:Z13,"=3") * 15 + COUNTIF('Feature Race'!Z2:Z13,"=2") * 18 + COUNTIF('Feature Race'!Z2:Z13,"=1" ) * 25 + Z18 * 2 + Z19 * 4</f>
        <v>5</v>
      </c>
      <c r="AA20" s="17">
        <f>COUNTIF('Feature Race'!AA2:AA13,"=10") * 1 +COUNTIF('Feature Race'!AA2:AA13,"=9")*2 + COUNTIF('Feature Race'!AA2:AA13,"=8") * 4 + COUNTIF('Feature Race'!AA2:AA13,"=7") * 6 + COUNTIF('Feature Race'!AA2:AA13,"=6") * 8 + COUNTIF('Feature Race'!AA2:AA13,"=5") *10 + COUNTIF('Feature Race'!AA2:AA13,"=4") * 12 + COUNTIF('Feature Race'!AA2:AA13,"=3") * 15 + COUNTIF('Feature Race'!AA2:AA13,"=2") * 18 + COUNTIF('Feature Race'!AA2:AA13,"=1" ) * 25 + AA18 * 2 + AA19 * 4</f>
        <v>0</v>
      </c>
      <c r="AB20" s="17">
        <f>COUNTIF('Feature Race'!AB2:AB13,"=10") * 1 +COUNTIF('Feature Race'!AB2:AB13,"=9")*2 + COUNTIF('Feature Race'!AB2:AB13,"=8") * 4 + COUNTIF('Feature Race'!AB2:AB13,"=7") * 6 + COUNTIF('Feature Race'!AB2:AB13,"=6") * 8 + COUNTIF('Feature Race'!AB2:AB13,"=5") *10 + COUNTIF('Feature Race'!AB2:AB13,"=4") * 12 + COUNTIF('Feature Race'!AB2:AB13,"=3") * 15 + COUNTIF('Feature Race'!AB2:AB13,"=2") * 18 + COUNTIF('Feature Race'!AB2:AB13,"=1" ) * 25 + AB18 * 2 + AB19 * 4</f>
        <v>118</v>
      </c>
      <c r="AC20" s="17">
        <f>COUNTIF('Feature Race'!AC2:AC13,"=10") * 1 +COUNTIF('Feature Race'!AC2:AC13,"=9")*2 + COUNTIF('Feature Race'!AC2:AC13,"=8") * 4 + COUNTIF('Feature Race'!AC2:AC13,"=7") * 6 + COUNTIF('Feature Race'!AC2:AC13,"=6") * 8 + COUNTIF('Feature Race'!AC2:AC13,"=5") *10 + COUNTIF('Feature Race'!AC2:AC13,"=4") * 12 + COUNTIF('Feature Race'!AC2:AC13,"=3") * 15 + COUNTIF('Feature Race'!AC2:AC13,"=2") * 18 + COUNTIF('Feature Race'!AC2:AC13,"=1" ) * 25 + AC18 * 2 + AC19 * 4</f>
        <v>68</v>
      </c>
    </row>
    <row r="21" spans="1:29" s="17" customFormat="1">
      <c r="B21" s="17" t="s">
        <v>59</v>
      </c>
      <c r="C21" s="17">
        <f>COUNTIF('Feature Race'!C2:C13,"=10") * 1 +COUNTIF('Feature Race'!C2:C13,"=9")*2 + COUNTIF('Feature Race'!C2:C13,"=8") * 4 + COUNTIF('Feature Race'!C2:C13,"=7") * 6 + COUNTIF('Feature Race'!C2:C13,"=6") * 8 + COUNTIF('Feature Race'!C2:C13,"=5") *10 + COUNTIF('Feature Race'!C2:C13,"=4") * 12 + COUNTIF('Feature Race'!C2:C13,"=3") * 15 + COUNTIF('Feature Race'!C2:C13,"=2") * 18 + COUNTIF('Feature Race'!C2:C13,"=1" ) * 25</f>
        <v>1</v>
      </c>
      <c r="D21" s="17">
        <f>COUNTIF('Feature Race'!D2:D13,"=10") * 1 +COUNTIF('Feature Race'!D2:D13,"=9")*2 + COUNTIF('Feature Race'!D2:D13,"=8") * 4 + COUNTIF('Feature Race'!D2:D13,"=7") * 6 + COUNTIF('Feature Race'!D2:D13,"=6") * 8 + COUNTIF('Feature Race'!D2:D13,"=5") *10 + COUNTIF('Feature Race'!D2:D13,"=4") * 12 + COUNTIF('Feature Race'!D2:D13,"=3") * 15 + COUNTIF('Feature Race'!D2:D13,"=2") * 18 + COUNTIF('Feature Race'!D2:D13,"=1" ) * 25</f>
        <v>6</v>
      </c>
      <c r="E21" s="17">
        <f>COUNTIF('Feature Race'!E2:E13,"=10") * 1 +COUNTIF('Feature Race'!E2:E13,"=9")*2 + COUNTIF('Feature Race'!E2:E13,"=8") * 4 + COUNTIF('Feature Race'!E2:E13,"=7") * 6 + COUNTIF('Feature Race'!E2:E13,"=6") * 8 + COUNTIF('Feature Race'!E2:E13,"=5") *10 + COUNTIF('Feature Race'!E2:E13,"=4") * 12 + COUNTIF('Feature Race'!E2:E13,"=3") * 15 + COUNTIF('Feature Race'!E2:E13,"=2") * 18 + COUNTIF('Feature Race'!E2:E13,"=1" ) * 25</f>
        <v>43</v>
      </c>
      <c r="F21" s="17">
        <f>COUNTIF('Feature Race'!F2:F13,"=10") * 1 +COUNTIF('Feature Race'!F2:F13,"=9")*2 + COUNTIF('Feature Race'!F2:F13,"=8") * 4 + COUNTIF('Feature Race'!F2:F13,"=7") * 6 + COUNTIF('Feature Race'!F2:F13,"=6") * 8 + COUNTIF('Feature Race'!F2:F13,"=5") *10 + COUNTIF('Feature Race'!F2:F13,"=4") * 12 + COUNTIF('Feature Race'!F2:F13,"=3") * 15 + COUNTIF('Feature Race'!F2:F13,"=2") * 18 + COUNTIF('Feature Race'!F2:F13,"=1" ) * 25</f>
        <v>89</v>
      </c>
      <c r="G21" s="17">
        <f>COUNTIF('Feature Race'!G2:G13,"=10") * 1 +COUNTIF('Feature Race'!G2:G13,"=9")*2 + COUNTIF('Feature Race'!G2:G13,"=8") * 4 + COUNTIF('Feature Race'!G2:G13,"=7") * 6 + COUNTIF('Feature Race'!G2:G13,"=6") * 8 + COUNTIF('Feature Race'!G2:G13,"=5") *10 + COUNTIF('Feature Race'!G2:G13,"=4") * 12 + COUNTIF('Feature Race'!G2:G13,"=3") * 15 + COUNTIF('Feature Race'!G2:G13,"=2") * 18 + COUNTIF('Feature Race'!G2:G13,"=1" ) * 25</f>
        <v>136</v>
      </c>
      <c r="H21" s="17">
        <f>COUNTIF('Feature Race'!H2:H13,"=10") * 1 +COUNTIF('Feature Race'!H2:H13,"=9")*2 + COUNTIF('Feature Race'!H2:H13,"=8") * 4 + COUNTIF('Feature Race'!H2:H13,"=7") * 6 + COUNTIF('Feature Race'!H2:H13,"=6") * 8 + COUNTIF('Feature Race'!H2:H13,"=5") *10 + COUNTIF('Feature Race'!H2:H13,"=4") * 12 + COUNTIF('Feature Race'!H2:H13,"=3") * 15 + COUNTIF('Feature Race'!H2:H13,"=2") * 18 + COUNTIF('Feature Race'!H2:H13,"=1" ) * 25</f>
        <v>34</v>
      </c>
      <c r="I21" s="17">
        <f>COUNTIF('Feature Race'!I2:I13,"=10") * 1 +COUNTIF('Feature Race'!I2:I13,"=9")*2 + COUNTIF('Feature Race'!I2:I13,"=8") * 4 + COUNTIF('Feature Race'!I2:I13,"=7") * 6 + COUNTIF('Feature Race'!I2:I13,"=6") * 8 + COUNTIF('Feature Race'!I2:I13,"=5") *10 + COUNTIF('Feature Race'!I2:I13,"=4") * 12 + COUNTIF('Feature Race'!I2:I13,"=3") * 15 + COUNTIF('Feature Race'!I2:I13,"=2") * 18 + COUNTIF('Feature Race'!I2:I13,"=1" ) * 25</f>
        <v>73</v>
      </c>
      <c r="J21" s="17">
        <f>COUNTIF('Feature Race'!J2:J13,"=10") * 1 +COUNTIF('Feature Race'!J2:J13,"=9")*2 + COUNTIF('Feature Race'!J2:J13,"=8") * 4 + COUNTIF('Feature Race'!J2:J13,"=7") * 6 + COUNTIF('Feature Race'!J2:J13,"=6") * 8 + COUNTIF('Feature Race'!J2:J13,"=5") *10 + COUNTIF('Feature Race'!J2:J13,"=4") * 12 + COUNTIF('Feature Race'!J2:J13,"=3") * 15 + COUNTIF('Feature Race'!J2:J13,"=2") * 18 + COUNTIF('Feature Race'!J2:J13,"=1" ) * 25</f>
        <v>141</v>
      </c>
      <c r="K21" s="17">
        <f>COUNTIF('Feature Race'!K2:K13,"=10") * 1 +COUNTIF('Feature Race'!K2:K13,"=9")*2 + COUNTIF('Feature Race'!K2:K13,"=8") * 4 + COUNTIF('Feature Race'!K2:K13,"=7") * 6 + COUNTIF('Feature Race'!K2:K13,"=6") * 8 + COUNTIF('Feature Race'!K2:K13,"=5") *10 + COUNTIF('Feature Race'!K2:K13,"=4") * 12 + COUNTIF('Feature Race'!K2:K13,"=3") * 15 + COUNTIF('Feature Race'!K2:K13,"=2") * 18 + COUNTIF('Feature Race'!K2:K13,"=1" ) * 25</f>
        <v>41</v>
      </c>
      <c r="L21" s="17">
        <f>COUNTIF('Feature Race'!L2:L13,"=10") * 1 +COUNTIF('Feature Race'!L2:L13,"=9")*2 + COUNTIF('Feature Race'!L2:L13,"=8") * 4 + COUNTIF('Feature Race'!L2:L13,"=7") * 6 + COUNTIF('Feature Race'!L2:L13,"=6") * 8 + COUNTIF('Feature Race'!L2:L13,"=5") *10 + COUNTIF('Feature Race'!L2:L13,"=4") * 12 + COUNTIF('Feature Race'!L2:L13,"=3") * 15 + COUNTIF('Feature Race'!L2:L13,"=2") * 18 + COUNTIF('Feature Race'!L2:L13,"=1" ) * 25</f>
        <v>26</v>
      </c>
      <c r="M21" s="17">
        <f>COUNTIF('Feature Race'!M2:M13,"=10") * 1 +COUNTIF('Feature Race'!M2:M13,"=9")*2 + COUNTIF('Feature Race'!M2:M13,"=8") * 4 + COUNTIF('Feature Race'!M2:M13,"=7") * 6 + COUNTIF('Feature Race'!M2:M13,"=6") * 8 + COUNTIF('Feature Race'!M2:M13,"=5") *10 + COUNTIF('Feature Race'!M2:M13,"=4") * 12 + COUNTIF('Feature Race'!M2:M13,"=3") * 15 + COUNTIF('Feature Race'!M2:M13,"=2") * 18 + COUNTIF('Feature Race'!M2:M13,"=1" ) * 25</f>
        <v>0</v>
      </c>
      <c r="N21" s="17">
        <f>COUNTIF('Feature Race'!N2:N13,"=10") * 1 +COUNTIF('Feature Race'!N2:N13,"=9")*2 + COUNTIF('Feature Race'!N2:N13,"=8") * 4 + COUNTIF('Feature Race'!N2:N13,"=7") * 6 + COUNTIF('Feature Race'!N2:N13,"=6") * 8 + COUNTIF('Feature Race'!N2:N13,"=5") *10 + COUNTIF('Feature Race'!N2:N13,"=4") * 12 + COUNTIF('Feature Race'!N2:N13,"=3") * 15 + COUNTIF('Feature Race'!N2:N13,"=2") * 18 + COUNTIF('Feature Race'!N2:N13,"=1" ) * 25</f>
        <v>0</v>
      </c>
      <c r="O21" s="17">
        <f>COUNTIF('Feature Race'!O2:O13,"=10") * 1 +COUNTIF('Feature Race'!O2:O13,"=9")*2 + COUNTIF('Feature Race'!O2:O13,"=8") * 4 + COUNTIF('Feature Race'!O2:O13,"=7") * 6 + COUNTIF('Feature Race'!O2:O13,"=6") * 8 + COUNTIF('Feature Race'!O2:O13,"=5") *10 + COUNTIF('Feature Race'!O2:O13,"=4") * 12 + COUNTIF('Feature Race'!O2:O13,"=3") * 15 + COUNTIF('Feature Race'!O2:O13,"=2") * 18 + COUNTIF('Feature Race'!O2:O13,"=1" ) * 25</f>
        <v>62</v>
      </c>
      <c r="P21" s="17">
        <f>COUNTIF('Feature Race'!P2:P13,"=10") * 1 +COUNTIF('Feature Race'!P2:P13,"=9")*2 + COUNTIF('Feature Race'!P2:P13,"=8") * 4 + COUNTIF('Feature Race'!P2:P13,"=7") * 6 + COUNTIF('Feature Race'!P2:P13,"=6") * 8 + COUNTIF('Feature Race'!P2:P13,"=5") *10 + COUNTIF('Feature Race'!P2:P13,"=4") * 12 + COUNTIF('Feature Race'!P2:P13,"=3") * 15 + COUNTIF('Feature Race'!P2:P13,"=2") * 18 + COUNTIF('Feature Race'!P2:P13,"=1" ) * 25</f>
        <v>1</v>
      </c>
      <c r="Q21" s="17">
        <f>COUNTIF('Feature Race'!Q2:Q13,"=10") * 1 +COUNTIF('Feature Race'!Q2:Q13,"=9")*2 + COUNTIF('Feature Race'!Q2:Q13,"=8") * 4 + COUNTIF('Feature Race'!Q2:Q13,"=7") * 6 + COUNTIF('Feature Race'!Q2:Q13,"=6") * 8 + COUNTIF('Feature Race'!Q2:Q13,"=5") *10 + COUNTIF('Feature Race'!Q2:Q13,"=4") * 12 + COUNTIF('Feature Race'!Q2:Q13,"=3") * 15 + COUNTIF('Feature Race'!Q2:Q13,"=2") * 18 + COUNTIF('Feature Race'!Q2:Q13,"=1" ) * 25</f>
        <v>28</v>
      </c>
      <c r="R21" s="17">
        <f>COUNTIF('Feature Race'!R2:R13,"=10") * 1 +COUNTIF('Feature Race'!R2:R13,"=9")*2 + COUNTIF('Feature Race'!R2:R13,"=8") * 4 + COUNTIF('Feature Race'!R2:R13,"=7") * 6 + COUNTIF('Feature Race'!R2:R13,"=6") * 8 + COUNTIF('Feature Race'!R2:R13,"=5") *10 + COUNTIF('Feature Race'!R2:R13,"=4") * 12 + COUNTIF('Feature Race'!R2:R13,"=3") * 15 + COUNTIF('Feature Race'!R2:R13,"=2") * 18 + COUNTIF('Feature Race'!R2:R13,"=1" ) * 25</f>
        <v>0</v>
      </c>
      <c r="S21" s="17">
        <f>COUNTIF('Feature Race'!S2:S13,"=10") * 1 +COUNTIF('Feature Race'!S2:S13,"=9")*2 + COUNTIF('Feature Race'!S2:S13,"=8") * 4 + COUNTIF('Feature Race'!S2:S13,"=7") * 6 + COUNTIF('Feature Race'!S2:S13,"=6") * 8 + COUNTIF('Feature Race'!S2:S13,"=5") *10 + COUNTIF('Feature Race'!S2:S13,"=4") * 12 + COUNTIF('Feature Race'!S2:S13,"=3") * 15 + COUNTIF('Feature Race'!S2:S13,"=2") * 18 + COUNTIF('Feature Race'!S2:S13,"=1" ) * 25</f>
        <v>79</v>
      </c>
      <c r="T21" s="17">
        <f>COUNTIF('Feature Race'!T2:T13,"=10") * 1 +COUNTIF('Feature Race'!T2:T13,"=9")*2 + COUNTIF('Feature Race'!T2:T13,"=8") * 4 + COUNTIF('Feature Race'!T2:T13,"=7") * 6 + COUNTIF('Feature Race'!T2:T13,"=6") * 8 + COUNTIF('Feature Race'!T2:T13,"=5") *10 + COUNTIF('Feature Race'!T2:T13,"=4") * 12 + COUNTIF('Feature Race'!T2:T13,"=3") * 15 + COUNTIF('Feature Race'!T2:T13,"=2") * 18 + COUNTIF('Feature Race'!T2:T13,"=1" ) * 25</f>
        <v>4</v>
      </c>
      <c r="U21" s="17">
        <f>COUNTIF('Feature Race'!U2:U13,"=10") * 1 +COUNTIF('Feature Race'!U2:U13,"=9")*2 + COUNTIF('Feature Race'!U2:U13,"=8") * 4 + COUNTIF('Feature Race'!U2:U13,"=7") * 6 + COUNTIF('Feature Race'!U2:U13,"=6") * 8 + COUNTIF('Feature Race'!U2:U13,"=5") *10 + COUNTIF('Feature Race'!U2:U13,"=4") * 12 + COUNTIF('Feature Race'!U2:U13,"=3") * 15 + COUNTIF('Feature Race'!U2:U13,"=2") * 18 + COUNTIF('Feature Race'!U2:U13,"=1" ) * 25</f>
        <v>8</v>
      </c>
      <c r="V21" s="17">
        <f>COUNTIF('Feature Race'!V2:V13,"=10") * 1 +COUNTIF('Feature Race'!V2:V13,"=9")*2 + COUNTIF('Feature Race'!V2:V13,"=8") * 4 + COUNTIF('Feature Race'!V2:V13,"=7") * 6 + COUNTIF('Feature Race'!V2:V13,"=6") * 8 + COUNTIF('Feature Race'!V2:V13,"=5") *10 + COUNTIF('Feature Race'!V2:V13,"=4") * 12 + COUNTIF('Feature Race'!V2:V13,"=3") * 15 + COUNTIF('Feature Race'!V2:V13,"=2") * 18 + COUNTIF('Feature Race'!V2:V13,"=1" ) * 25</f>
        <v>0</v>
      </c>
      <c r="W21" s="17">
        <f>COUNTIF('Feature Race'!W2:W13,"=10") * 1 +COUNTIF('Feature Race'!W2:W13,"=9")*2 + COUNTIF('Feature Race'!W2:W13,"=8") * 4 + COUNTIF('Feature Race'!W2:W13,"=7") * 6 + COUNTIF('Feature Race'!W2:W13,"=6") * 8 + COUNTIF('Feature Race'!W2:W13,"=5") *10 + COUNTIF('Feature Race'!W2:W13,"=4") * 12 + COUNTIF('Feature Race'!W2:W13,"=3") * 15 + COUNTIF('Feature Race'!W2:W13,"=2") * 18 + COUNTIF('Feature Race'!W2:W13,"=1" ) * 25</f>
        <v>0</v>
      </c>
      <c r="X21" s="17">
        <f>COUNTIF('Feature Race'!X2:X13,"=10") * 1 +COUNTIF('Feature Race'!X2:X13,"=9")*2 + COUNTIF('Feature Race'!X2:X13,"=8") * 4 + COUNTIF('Feature Race'!X2:X13,"=7") * 6 + COUNTIF('Feature Race'!X2:X13,"=6") * 8 + COUNTIF('Feature Race'!X2:X13,"=5") *10 + COUNTIF('Feature Race'!X2:X13,"=4") * 12 + COUNTIF('Feature Race'!X2:X13,"=3") * 15 + COUNTIF('Feature Race'!X2:X13,"=2") * 18 + COUNTIF('Feature Race'!X2:X13,"=1" ) * 25</f>
        <v>138</v>
      </c>
      <c r="Y21" s="17">
        <f>COUNTIF('Feature Race'!Y2:Y13,"=10") * 1 +COUNTIF('Feature Race'!Y2:Y13,"=9")*2 + COUNTIF('Feature Race'!Y2:Y13,"=8") * 4 + COUNTIF('Feature Race'!Y2:Y13,"=7") * 6 + COUNTIF('Feature Race'!Y2:Y13,"=6") * 8 + COUNTIF('Feature Race'!Y2:Y13,"=5") *10 + COUNTIF('Feature Race'!Y2:Y13,"=4") * 12 + COUNTIF('Feature Race'!Y2:Y13,"=3") * 15 + COUNTIF('Feature Race'!Y2:Y13,"=2") * 18 + COUNTIF('Feature Race'!Y2:Y13,"=1" ) * 25</f>
        <v>115</v>
      </c>
      <c r="Z21" s="17">
        <f>COUNTIF('Feature Race'!Z2:Z13,"=10") * 1 +COUNTIF('Feature Race'!Z2:Z13,"=9")*2 + COUNTIF('Feature Race'!Z2:Z13,"=8") * 4 + COUNTIF('Feature Race'!Z2:Z13,"=7") * 6 + COUNTIF('Feature Race'!Z2:Z13,"=6") * 8 + COUNTIF('Feature Race'!Z2:Z13,"=5") *10 + COUNTIF('Feature Race'!Z2:Z13,"=4") * 12 + COUNTIF('Feature Race'!Z2:Z13,"=3") * 15 + COUNTIF('Feature Race'!Z2:Z13,"=2") * 18 + COUNTIF('Feature Race'!Z2:Z13,"=1" ) * 25</f>
        <v>5</v>
      </c>
      <c r="AA21" s="17">
        <f>COUNTIF('Feature Race'!AA2:AA13,"=10") * 1 +COUNTIF('Feature Race'!AA2:AA13,"=9")*2 + COUNTIF('Feature Race'!AA2:AA13,"=8") * 4 + COUNTIF('Feature Race'!AA2:AA13,"=7") * 6 + COUNTIF('Feature Race'!AA2:AA13,"=6") * 8 + COUNTIF('Feature Race'!AA2:AA13,"=5") *10 + COUNTIF('Feature Race'!AA2:AA13,"=4") * 12 + COUNTIF('Feature Race'!AA2:AA13,"=3") * 15 + COUNTIF('Feature Race'!AA2:AA13,"=2") * 18 + COUNTIF('Feature Race'!AA2:AA13,"=1" ) * 25</f>
        <v>0</v>
      </c>
      <c r="AB21" s="17">
        <f>COUNTIF('Feature Race'!AB2:AB13,"=10") * 1 +COUNTIF('Feature Race'!AB2:AB13,"=9")*2 + COUNTIF('Feature Race'!AB2:AB13,"=8") * 4 + COUNTIF('Feature Race'!AB2:AB13,"=7") * 6 + COUNTIF('Feature Race'!AB2:AB13,"=6") * 8 + COUNTIF('Feature Race'!AB2:AB13,"=5") *10 + COUNTIF('Feature Race'!AB2:AB13,"=4") * 12 + COUNTIF('Feature Race'!AB2:AB13,"=3") * 15 + COUNTIF('Feature Race'!AB2:AB13,"=2") * 18 + COUNTIF('Feature Race'!AB2:AB13,"=1" ) * 25</f>
        <v>116</v>
      </c>
      <c r="AC21" s="17">
        <f>COUNTIF('Feature Race'!AC2:AC13,"=10") * 1 +COUNTIF('Feature Race'!AC2:AC13,"=9")*2 + COUNTIF('Feature Race'!AC2:AC13,"=8") * 4 + COUNTIF('Feature Race'!AC2:AC13,"=7") * 6 + COUNTIF('Feature Race'!AC2:AC13,"=6") * 8 + COUNTIF('Feature Race'!AC2:AC13,"=5") *10 + COUNTIF('Feature Race'!AC2:AC13,"=4") * 12 + COUNTIF('Feature Race'!AC2:AC13,"=3") * 15 + COUNTIF('Feature Race'!AC2:AC13,"=2") * 18 + COUNTIF('Feature Race'!AC2:AC13,"=1" ) * 25</f>
        <v>66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DE-B9DB-46B0-B994-7A9BCB20CDAB}">
  <dimension ref="A1:AC21"/>
  <sheetViews>
    <sheetView workbookViewId="0">
      <selection activeCell="K25" sqref="K25"/>
    </sheetView>
  </sheetViews>
  <sheetFormatPr defaultRowHeight="18.75"/>
  <cols>
    <col min="2" max="2" width="18.375" customWidth="1"/>
  </cols>
  <sheetData>
    <row r="1" spans="1:29">
      <c r="A1" s="2" t="s">
        <v>1</v>
      </c>
      <c r="C1" t="s">
        <v>4</v>
      </c>
      <c r="D1" t="s">
        <v>4</v>
      </c>
      <c r="E1" t="s">
        <v>4</v>
      </c>
      <c r="F1" t="s">
        <v>5</v>
      </c>
      <c r="G1" t="s">
        <v>5</v>
      </c>
      <c r="H1" t="s">
        <v>6</v>
      </c>
      <c r="I1" t="s">
        <v>6</v>
      </c>
      <c r="J1" t="s">
        <v>7</v>
      </c>
      <c r="K1" t="s">
        <v>7</v>
      </c>
      <c r="L1" t="s">
        <v>8</v>
      </c>
      <c r="M1" t="s">
        <v>8</v>
      </c>
      <c r="N1" t="s">
        <v>8</v>
      </c>
      <c r="O1" t="s">
        <v>9</v>
      </c>
      <c r="P1" t="s">
        <v>9</v>
      </c>
      <c r="Q1" t="s">
        <v>10</v>
      </c>
      <c r="R1" t="s">
        <v>10</v>
      </c>
      <c r="S1" t="s">
        <v>10</v>
      </c>
      <c r="T1" t="s">
        <v>11</v>
      </c>
      <c r="U1" t="s">
        <v>11</v>
      </c>
      <c r="V1" t="s">
        <v>11</v>
      </c>
      <c r="W1" t="s">
        <v>11</v>
      </c>
      <c r="X1" t="s">
        <v>12</v>
      </c>
      <c r="Y1" t="s">
        <v>12</v>
      </c>
      <c r="Z1" t="s">
        <v>13</v>
      </c>
      <c r="AA1" t="s">
        <v>13</v>
      </c>
      <c r="AB1" t="s">
        <v>14</v>
      </c>
      <c r="AC1" t="s">
        <v>14</v>
      </c>
    </row>
    <row r="2" spans="1:29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s="1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30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</row>
    <row r="3" spans="1:29">
      <c r="A3">
        <v>1</v>
      </c>
      <c r="B3" t="s">
        <v>3</v>
      </c>
      <c r="C3" t="s">
        <v>41</v>
      </c>
      <c r="E3">
        <v>3</v>
      </c>
      <c r="F3">
        <v>14</v>
      </c>
      <c r="G3">
        <v>9</v>
      </c>
      <c r="H3" t="s">
        <v>41</v>
      </c>
      <c r="I3">
        <v>5</v>
      </c>
      <c r="J3">
        <v>11</v>
      </c>
      <c r="K3">
        <v>16</v>
      </c>
      <c r="L3">
        <v>8</v>
      </c>
      <c r="N3">
        <v>15</v>
      </c>
      <c r="O3">
        <v>2</v>
      </c>
      <c r="P3">
        <v>13</v>
      </c>
      <c r="Q3">
        <v>6</v>
      </c>
      <c r="S3">
        <v>1</v>
      </c>
      <c r="T3">
        <v>18</v>
      </c>
      <c r="U3" t="s">
        <v>41</v>
      </c>
      <c r="X3">
        <v>7</v>
      </c>
      <c r="Y3">
        <v>4</v>
      </c>
      <c r="Z3">
        <v>12</v>
      </c>
      <c r="AA3">
        <v>17</v>
      </c>
      <c r="AB3">
        <v>10</v>
      </c>
      <c r="AC3" t="s">
        <v>41</v>
      </c>
    </row>
    <row r="4" spans="1:29">
      <c r="A4">
        <v>2</v>
      </c>
      <c r="B4" t="s">
        <v>3</v>
      </c>
      <c r="C4">
        <v>7</v>
      </c>
      <c r="E4">
        <v>2</v>
      </c>
      <c r="F4">
        <v>4</v>
      </c>
      <c r="G4">
        <v>5</v>
      </c>
      <c r="H4">
        <v>3</v>
      </c>
      <c r="I4">
        <v>1</v>
      </c>
      <c r="J4" t="s">
        <v>41</v>
      </c>
      <c r="K4">
        <v>9</v>
      </c>
      <c r="L4">
        <v>6</v>
      </c>
      <c r="N4">
        <v>17</v>
      </c>
      <c r="O4">
        <v>12</v>
      </c>
      <c r="P4">
        <v>14</v>
      </c>
      <c r="Q4">
        <v>11</v>
      </c>
      <c r="S4">
        <v>13</v>
      </c>
      <c r="T4">
        <v>16</v>
      </c>
      <c r="U4">
        <v>15</v>
      </c>
      <c r="X4" t="s">
        <v>41</v>
      </c>
      <c r="Y4" t="s">
        <v>41</v>
      </c>
      <c r="Z4">
        <v>18</v>
      </c>
      <c r="AA4" t="s">
        <v>41</v>
      </c>
      <c r="AB4">
        <v>8</v>
      </c>
      <c r="AC4">
        <v>10</v>
      </c>
    </row>
    <row r="5" spans="1:29">
      <c r="A5">
        <v>3</v>
      </c>
      <c r="B5" t="s">
        <v>3</v>
      </c>
      <c r="C5">
        <v>12</v>
      </c>
      <c r="E5" t="s">
        <v>43</v>
      </c>
      <c r="F5">
        <v>8</v>
      </c>
      <c r="G5">
        <v>2</v>
      </c>
      <c r="H5">
        <v>9</v>
      </c>
      <c r="I5">
        <v>13</v>
      </c>
      <c r="J5">
        <v>18</v>
      </c>
      <c r="K5">
        <v>7</v>
      </c>
      <c r="L5">
        <v>19</v>
      </c>
      <c r="N5">
        <v>21</v>
      </c>
      <c r="O5">
        <v>6</v>
      </c>
      <c r="P5">
        <v>15</v>
      </c>
      <c r="Q5">
        <v>11</v>
      </c>
      <c r="S5">
        <v>16</v>
      </c>
      <c r="T5">
        <v>14</v>
      </c>
      <c r="U5">
        <v>10</v>
      </c>
      <c r="X5">
        <v>3</v>
      </c>
      <c r="Y5">
        <v>4</v>
      </c>
      <c r="Z5">
        <v>17</v>
      </c>
      <c r="AA5">
        <v>20</v>
      </c>
      <c r="AB5">
        <v>5</v>
      </c>
      <c r="AC5">
        <v>1</v>
      </c>
    </row>
    <row r="6" spans="1:29">
      <c r="A6">
        <v>4</v>
      </c>
      <c r="B6" t="s">
        <v>3</v>
      </c>
      <c r="C6" t="s">
        <v>41</v>
      </c>
      <c r="E6">
        <v>1</v>
      </c>
      <c r="F6">
        <v>9</v>
      </c>
      <c r="G6" t="s">
        <v>41</v>
      </c>
      <c r="H6">
        <v>10</v>
      </c>
      <c r="I6">
        <v>2</v>
      </c>
      <c r="J6" t="s">
        <v>41</v>
      </c>
      <c r="K6">
        <v>4</v>
      </c>
      <c r="L6">
        <v>8</v>
      </c>
      <c r="N6">
        <v>15</v>
      </c>
      <c r="O6">
        <v>3</v>
      </c>
      <c r="P6">
        <v>17</v>
      </c>
      <c r="Q6">
        <v>7</v>
      </c>
      <c r="S6">
        <v>6</v>
      </c>
      <c r="T6">
        <v>11</v>
      </c>
      <c r="U6">
        <v>18</v>
      </c>
      <c r="X6">
        <v>14</v>
      </c>
      <c r="Y6">
        <v>13</v>
      </c>
      <c r="Z6">
        <v>16</v>
      </c>
      <c r="AA6">
        <v>12</v>
      </c>
      <c r="AB6">
        <v>5</v>
      </c>
      <c r="AC6">
        <v>19</v>
      </c>
    </row>
    <row r="7" spans="1:29">
      <c r="A7">
        <v>5</v>
      </c>
      <c r="B7" t="s">
        <v>3</v>
      </c>
      <c r="C7" t="s">
        <v>42</v>
      </c>
      <c r="E7">
        <v>7</v>
      </c>
      <c r="F7">
        <v>5</v>
      </c>
      <c r="G7">
        <v>6</v>
      </c>
      <c r="H7">
        <v>14</v>
      </c>
      <c r="I7">
        <v>21</v>
      </c>
      <c r="J7">
        <v>1</v>
      </c>
      <c r="K7">
        <v>9</v>
      </c>
      <c r="L7">
        <v>3</v>
      </c>
      <c r="N7">
        <v>19</v>
      </c>
      <c r="O7">
        <v>4</v>
      </c>
      <c r="P7">
        <v>16</v>
      </c>
      <c r="Q7">
        <v>18</v>
      </c>
      <c r="S7">
        <v>12</v>
      </c>
      <c r="T7">
        <v>11</v>
      </c>
      <c r="U7">
        <v>20</v>
      </c>
      <c r="X7">
        <v>2</v>
      </c>
      <c r="Y7">
        <v>13</v>
      </c>
      <c r="Z7">
        <v>15</v>
      </c>
      <c r="AA7">
        <v>17</v>
      </c>
      <c r="AB7">
        <v>8</v>
      </c>
      <c r="AC7">
        <v>10</v>
      </c>
    </row>
    <row r="8" spans="1:29">
      <c r="A8">
        <v>6</v>
      </c>
      <c r="B8" t="s">
        <v>3</v>
      </c>
      <c r="C8" t="s">
        <v>42</v>
      </c>
      <c r="E8">
        <v>10</v>
      </c>
      <c r="F8">
        <v>14</v>
      </c>
      <c r="G8">
        <v>8</v>
      </c>
      <c r="H8">
        <v>15</v>
      </c>
      <c r="I8">
        <v>11</v>
      </c>
      <c r="J8">
        <v>4</v>
      </c>
      <c r="K8">
        <v>17</v>
      </c>
      <c r="L8">
        <v>18</v>
      </c>
      <c r="N8">
        <v>20</v>
      </c>
      <c r="O8">
        <v>9</v>
      </c>
      <c r="P8">
        <v>7</v>
      </c>
      <c r="Q8">
        <v>5</v>
      </c>
      <c r="S8">
        <v>1</v>
      </c>
      <c r="T8">
        <v>16</v>
      </c>
      <c r="U8">
        <v>19</v>
      </c>
      <c r="X8">
        <v>3</v>
      </c>
      <c r="Y8">
        <v>13</v>
      </c>
      <c r="Z8">
        <v>12</v>
      </c>
      <c r="AA8">
        <v>21</v>
      </c>
      <c r="AB8">
        <v>6</v>
      </c>
      <c r="AC8">
        <v>2</v>
      </c>
    </row>
    <row r="9" spans="1:29">
      <c r="A9">
        <v>7</v>
      </c>
      <c r="B9" t="s">
        <v>3</v>
      </c>
      <c r="D9">
        <v>11</v>
      </c>
      <c r="E9">
        <v>10</v>
      </c>
      <c r="F9">
        <v>3</v>
      </c>
      <c r="G9" t="s">
        <v>41</v>
      </c>
      <c r="H9" t="s">
        <v>41</v>
      </c>
      <c r="I9">
        <v>7</v>
      </c>
      <c r="J9">
        <v>9</v>
      </c>
      <c r="K9">
        <v>16</v>
      </c>
      <c r="L9">
        <v>17</v>
      </c>
      <c r="N9">
        <v>15</v>
      </c>
      <c r="O9">
        <v>6</v>
      </c>
      <c r="P9">
        <v>12</v>
      </c>
      <c r="Q9" t="s">
        <v>42</v>
      </c>
      <c r="S9">
        <v>13</v>
      </c>
      <c r="T9">
        <v>8</v>
      </c>
      <c r="U9">
        <v>14</v>
      </c>
      <c r="X9">
        <v>2</v>
      </c>
      <c r="Y9">
        <v>1</v>
      </c>
      <c r="Z9" t="s">
        <v>41</v>
      </c>
      <c r="AA9" t="s">
        <v>41</v>
      </c>
      <c r="AB9">
        <v>4</v>
      </c>
      <c r="AC9">
        <v>5</v>
      </c>
    </row>
    <row r="10" spans="1:29">
      <c r="A10">
        <v>8</v>
      </c>
      <c r="B10" t="s">
        <v>3</v>
      </c>
      <c r="D10">
        <v>9</v>
      </c>
      <c r="E10" t="s">
        <v>44</v>
      </c>
      <c r="F10" t="s">
        <v>43</v>
      </c>
      <c r="G10">
        <v>1</v>
      </c>
      <c r="H10">
        <v>18</v>
      </c>
      <c r="I10">
        <v>2</v>
      </c>
      <c r="J10" t="s">
        <v>43</v>
      </c>
      <c r="K10">
        <v>6</v>
      </c>
      <c r="L10">
        <v>7</v>
      </c>
      <c r="N10">
        <v>14</v>
      </c>
      <c r="O10">
        <v>4</v>
      </c>
      <c r="P10">
        <v>17</v>
      </c>
      <c r="Q10">
        <v>11</v>
      </c>
      <c r="S10" t="s">
        <v>41</v>
      </c>
      <c r="T10">
        <v>16</v>
      </c>
      <c r="U10">
        <v>12</v>
      </c>
      <c r="X10">
        <v>3</v>
      </c>
      <c r="Y10">
        <v>5</v>
      </c>
      <c r="Z10">
        <v>10</v>
      </c>
      <c r="AA10">
        <v>13</v>
      </c>
      <c r="AB10">
        <v>8</v>
      </c>
      <c r="AC10">
        <v>15</v>
      </c>
    </row>
    <row r="11" spans="1:29">
      <c r="A11">
        <v>9</v>
      </c>
      <c r="B11" t="s">
        <v>3</v>
      </c>
      <c r="D11">
        <v>3</v>
      </c>
      <c r="E11">
        <v>17</v>
      </c>
      <c r="F11">
        <v>5</v>
      </c>
      <c r="G11">
        <v>6</v>
      </c>
      <c r="H11">
        <v>11</v>
      </c>
      <c r="I11">
        <v>1</v>
      </c>
      <c r="J11">
        <v>19</v>
      </c>
      <c r="K11">
        <v>7</v>
      </c>
      <c r="L11">
        <v>13</v>
      </c>
      <c r="N11">
        <v>16</v>
      </c>
      <c r="O11">
        <v>2</v>
      </c>
      <c r="P11">
        <v>12</v>
      </c>
      <c r="Q11">
        <v>14</v>
      </c>
      <c r="S11">
        <v>15</v>
      </c>
      <c r="T11">
        <v>20</v>
      </c>
      <c r="U11" t="s">
        <v>41</v>
      </c>
      <c r="X11">
        <v>4</v>
      </c>
      <c r="Y11">
        <v>9</v>
      </c>
      <c r="Z11">
        <v>10</v>
      </c>
      <c r="AA11">
        <v>8</v>
      </c>
      <c r="AB11">
        <v>18</v>
      </c>
      <c r="AC11" t="s">
        <v>41</v>
      </c>
    </row>
    <row r="12" spans="1:29">
      <c r="A12">
        <v>10</v>
      </c>
      <c r="B12" t="s">
        <v>3</v>
      </c>
      <c r="D12">
        <v>18</v>
      </c>
      <c r="E12">
        <v>8</v>
      </c>
      <c r="F12">
        <v>1</v>
      </c>
      <c r="G12">
        <v>7</v>
      </c>
      <c r="H12">
        <v>14</v>
      </c>
      <c r="I12">
        <v>13</v>
      </c>
      <c r="J12">
        <v>6</v>
      </c>
      <c r="K12">
        <v>11</v>
      </c>
      <c r="L12">
        <v>4</v>
      </c>
      <c r="N12" t="s">
        <v>41</v>
      </c>
      <c r="O12">
        <v>17</v>
      </c>
      <c r="P12">
        <v>9</v>
      </c>
      <c r="R12">
        <v>16</v>
      </c>
      <c r="S12">
        <v>20</v>
      </c>
      <c r="T12">
        <v>12</v>
      </c>
      <c r="V12" t="s">
        <v>41</v>
      </c>
      <c r="X12">
        <v>3</v>
      </c>
      <c r="Y12">
        <v>10</v>
      </c>
      <c r="Z12">
        <v>19</v>
      </c>
      <c r="AA12">
        <v>15</v>
      </c>
      <c r="AB12">
        <v>2</v>
      </c>
      <c r="AC12">
        <v>5</v>
      </c>
    </row>
    <row r="13" spans="1:29">
      <c r="A13">
        <f>A12+1</f>
        <v>11</v>
      </c>
      <c r="B13" t="s">
        <v>3</v>
      </c>
      <c r="C13">
        <v>14</v>
      </c>
      <c r="E13">
        <v>12</v>
      </c>
      <c r="F13">
        <v>5</v>
      </c>
      <c r="G13">
        <v>16</v>
      </c>
      <c r="H13">
        <v>4</v>
      </c>
      <c r="I13">
        <v>6</v>
      </c>
      <c r="J13">
        <v>15</v>
      </c>
      <c r="K13" t="s">
        <v>41</v>
      </c>
      <c r="L13">
        <v>17</v>
      </c>
      <c r="N13">
        <v>18</v>
      </c>
      <c r="O13">
        <v>3</v>
      </c>
      <c r="P13">
        <v>19</v>
      </c>
      <c r="R13">
        <v>13</v>
      </c>
      <c r="S13">
        <v>8</v>
      </c>
      <c r="T13">
        <v>10</v>
      </c>
      <c r="W13" t="s">
        <v>41</v>
      </c>
      <c r="X13">
        <v>7</v>
      </c>
      <c r="Y13">
        <v>1</v>
      </c>
      <c r="Z13">
        <v>9</v>
      </c>
      <c r="AA13">
        <v>11</v>
      </c>
      <c r="AB13">
        <v>2</v>
      </c>
      <c r="AC13" t="s">
        <v>41</v>
      </c>
    </row>
    <row r="14" spans="1:29">
      <c r="A14">
        <f>A13+1</f>
        <v>12</v>
      </c>
      <c r="B14" t="s">
        <v>3</v>
      </c>
      <c r="C14">
        <v>17</v>
      </c>
      <c r="E14">
        <v>3</v>
      </c>
      <c r="F14">
        <v>4</v>
      </c>
      <c r="G14">
        <v>10</v>
      </c>
      <c r="H14">
        <v>14</v>
      </c>
      <c r="I14">
        <v>12</v>
      </c>
      <c r="J14">
        <v>2</v>
      </c>
      <c r="K14">
        <v>1</v>
      </c>
      <c r="M14" t="s">
        <v>41</v>
      </c>
      <c r="N14">
        <v>19</v>
      </c>
      <c r="O14">
        <v>13</v>
      </c>
      <c r="P14">
        <v>11</v>
      </c>
      <c r="R14">
        <v>6</v>
      </c>
      <c r="S14">
        <v>8</v>
      </c>
      <c r="T14">
        <v>20</v>
      </c>
      <c r="W14">
        <v>21</v>
      </c>
      <c r="X14">
        <v>18</v>
      </c>
      <c r="Y14">
        <v>5</v>
      </c>
      <c r="Z14">
        <v>15</v>
      </c>
      <c r="AA14">
        <v>16</v>
      </c>
      <c r="AB14">
        <v>9</v>
      </c>
      <c r="AC14">
        <v>7</v>
      </c>
    </row>
    <row r="15" spans="1:29" s="4" customFormat="1">
      <c r="B15" s="4" t="s">
        <v>46</v>
      </c>
      <c r="C15" s="4">
        <f>COUNTA(C3:C14)</f>
        <v>8</v>
      </c>
      <c r="D15" s="4">
        <f>COUNTA(D3:D14)</f>
        <v>4</v>
      </c>
      <c r="E15" s="4">
        <f>COUNTA(E3:E14)</f>
        <v>12</v>
      </c>
      <c r="F15" s="4">
        <f>COUNTA(F3:F14)</f>
        <v>12</v>
      </c>
      <c r="G15" s="4">
        <f>COUNTA(G3:G14)</f>
        <v>12</v>
      </c>
      <c r="H15" s="4">
        <f>COUNTA(H3:H14)</f>
        <v>12</v>
      </c>
      <c r="I15" s="4">
        <f>COUNTA(I3:I14)</f>
        <v>12</v>
      </c>
      <c r="J15" s="4">
        <f>COUNTA(J3:J14)</f>
        <v>12</v>
      </c>
      <c r="K15" s="4">
        <f>COUNTA(K3:K14)</f>
        <v>12</v>
      </c>
      <c r="L15" s="4">
        <f>COUNTA(L3:L14)</f>
        <v>11</v>
      </c>
      <c r="M15" s="4">
        <f>COUNTA(M3:M14)</f>
        <v>1</v>
      </c>
      <c r="N15" s="4">
        <f>COUNTA(N3:N14)</f>
        <v>12</v>
      </c>
      <c r="O15" s="4">
        <f>COUNTA(O3:O14)</f>
        <v>12</v>
      </c>
      <c r="P15" s="4">
        <f>COUNTA(P3:P14)</f>
        <v>12</v>
      </c>
      <c r="Q15" s="4">
        <f>COUNTA(Q3:Q14)</f>
        <v>9</v>
      </c>
      <c r="R15" s="4">
        <f>COUNTA(R3:R14)</f>
        <v>3</v>
      </c>
      <c r="S15" s="4">
        <f>COUNTA(S3:S14)</f>
        <v>12</v>
      </c>
      <c r="T15" s="4">
        <f>COUNTA(T3:T14)</f>
        <v>12</v>
      </c>
      <c r="U15" s="4">
        <f>COUNTA(U3:U14)</f>
        <v>9</v>
      </c>
      <c r="V15" s="4">
        <f>COUNTA(V3:V14)</f>
        <v>1</v>
      </c>
      <c r="W15" s="4">
        <f>COUNTA(W3:W14)</f>
        <v>2</v>
      </c>
      <c r="X15" s="4">
        <f>COUNTA(X3:X14)</f>
        <v>12</v>
      </c>
      <c r="Y15" s="4">
        <f>COUNTA(Y3:Y14)</f>
        <v>12</v>
      </c>
      <c r="Z15" s="4">
        <f>COUNTA(Z3:Z14)</f>
        <v>12</v>
      </c>
      <c r="AA15" s="4">
        <f>COUNTA(AA3:AA14)</f>
        <v>12</v>
      </c>
      <c r="AB15" s="4">
        <f>COUNTA(AB3:AB14)</f>
        <v>12</v>
      </c>
      <c r="AC15" s="4">
        <f>COUNTA(AC3:AC14)</f>
        <v>12</v>
      </c>
    </row>
    <row r="16" spans="1:29" s="3" customFormat="1">
      <c r="B16" s="3" t="s">
        <v>45</v>
      </c>
      <c r="C16" s="3">
        <f>COUNT(C3:C14)</f>
        <v>4</v>
      </c>
      <c r="D16" s="3">
        <f>COUNT(D3:D14)</f>
        <v>4</v>
      </c>
      <c r="E16" s="3">
        <f>COUNT(E3:E14)</f>
        <v>10</v>
      </c>
      <c r="F16" s="3">
        <f>COUNT(F3:F14)</f>
        <v>11</v>
      </c>
      <c r="G16" s="3">
        <f>COUNT(G3:G14)</f>
        <v>10</v>
      </c>
      <c r="H16" s="3">
        <f>COUNT(H3:H14)</f>
        <v>10</v>
      </c>
      <c r="I16" s="3">
        <f>COUNT(I3:I14)</f>
        <v>12</v>
      </c>
      <c r="J16" s="3">
        <f>COUNT(J3:J14)</f>
        <v>9</v>
      </c>
      <c r="K16" s="3">
        <f>COUNT(K3:K14)</f>
        <v>11</v>
      </c>
      <c r="L16" s="3">
        <f>COUNT(L3:L14)</f>
        <v>11</v>
      </c>
      <c r="M16" s="3">
        <f>COUNT(M3:M14)</f>
        <v>0</v>
      </c>
      <c r="N16" s="3">
        <f>COUNT(N3:N14)</f>
        <v>11</v>
      </c>
      <c r="O16" s="3">
        <f>COUNT(O3:O14)</f>
        <v>12</v>
      </c>
      <c r="P16" s="3">
        <f>COUNT(P3:P14)</f>
        <v>12</v>
      </c>
      <c r="Q16" s="3">
        <f>COUNT(Q3:Q14)</f>
        <v>8</v>
      </c>
      <c r="R16" s="3">
        <f>COUNT(R3:R14)</f>
        <v>3</v>
      </c>
      <c r="S16" s="3">
        <f>COUNT(S3:S14)</f>
        <v>11</v>
      </c>
      <c r="T16" s="3">
        <f>COUNT(T3:T14)</f>
        <v>12</v>
      </c>
      <c r="U16" s="3">
        <f>COUNT(U3:U14)</f>
        <v>7</v>
      </c>
      <c r="V16" s="3">
        <f>COUNT(V3:V14)</f>
        <v>0</v>
      </c>
      <c r="W16" s="3">
        <f>COUNT(W3:W14)</f>
        <v>1</v>
      </c>
      <c r="X16" s="3">
        <f>COUNT(X3:X14)</f>
        <v>11</v>
      </c>
      <c r="Y16" s="3">
        <f>COUNT(Y3:Y14)</f>
        <v>11</v>
      </c>
      <c r="Z16" s="3">
        <f>COUNT(Z3:Z14)</f>
        <v>11</v>
      </c>
      <c r="AA16" s="3">
        <f>COUNT(AA3:AA14)</f>
        <v>10</v>
      </c>
      <c r="AB16" s="3">
        <f>COUNT(AB3:AB14)</f>
        <v>12</v>
      </c>
      <c r="AC16" s="3">
        <f>COUNT(AC3:AC14)</f>
        <v>9</v>
      </c>
    </row>
    <row r="17" spans="2:29" s="5" customFormat="1">
      <c r="B17" s="5" t="s">
        <v>47</v>
      </c>
      <c r="C17" s="5">
        <f>C15 - C16</f>
        <v>4</v>
      </c>
      <c r="D17" s="5">
        <f t="shared" ref="D17:AC17" si="0">D15 - D16</f>
        <v>0</v>
      </c>
      <c r="E17" s="5">
        <f t="shared" si="0"/>
        <v>2</v>
      </c>
      <c r="F17" s="5">
        <f t="shared" si="0"/>
        <v>1</v>
      </c>
      <c r="G17" s="5">
        <f t="shared" si="0"/>
        <v>2</v>
      </c>
      <c r="H17" s="5">
        <f t="shared" si="0"/>
        <v>2</v>
      </c>
      <c r="I17" s="5">
        <f t="shared" si="0"/>
        <v>0</v>
      </c>
      <c r="J17" s="5">
        <f t="shared" si="0"/>
        <v>3</v>
      </c>
      <c r="K17" s="5">
        <f t="shared" si="0"/>
        <v>1</v>
      </c>
      <c r="L17" s="5">
        <f t="shared" si="0"/>
        <v>0</v>
      </c>
      <c r="M17" s="5">
        <f t="shared" si="0"/>
        <v>1</v>
      </c>
      <c r="N17" s="5">
        <f t="shared" si="0"/>
        <v>1</v>
      </c>
      <c r="O17" s="5">
        <f t="shared" si="0"/>
        <v>0</v>
      </c>
      <c r="P17" s="5">
        <f t="shared" si="0"/>
        <v>0</v>
      </c>
      <c r="Q17" s="5">
        <f t="shared" si="0"/>
        <v>1</v>
      </c>
      <c r="R17" s="5">
        <f t="shared" si="0"/>
        <v>0</v>
      </c>
      <c r="S17" s="5">
        <f t="shared" si="0"/>
        <v>1</v>
      </c>
      <c r="T17" s="5">
        <f t="shared" si="0"/>
        <v>0</v>
      </c>
      <c r="U17" s="5">
        <f t="shared" si="0"/>
        <v>2</v>
      </c>
      <c r="V17" s="5">
        <f t="shared" si="0"/>
        <v>1</v>
      </c>
      <c r="W17" s="5">
        <f t="shared" si="0"/>
        <v>1</v>
      </c>
      <c r="X17" s="5">
        <f t="shared" si="0"/>
        <v>1</v>
      </c>
      <c r="Y17" s="5">
        <f t="shared" si="0"/>
        <v>1</v>
      </c>
      <c r="Z17" s="5">
        <f t="shared" si="0"/>
        <v>1</v>
      </c>
      <c r="AA17" s="5">
        <f t="shared" si="0"/>
        <v>2</v>
      </c>
      <c r="AB17" s="5">
        <f t="shared" si="0"/>
        <v>0</v>
      </c>
      <c r="AC17" s="5">
        <f t="shared" si="0"/>
        <v>3</v>
      </c>
    </row>
    <row r="18" spans="2:29" s="7" customFormat="1">
      <c r="B18" s="7" t="s">
        <v>55</v>
      </c>
      <c r="C18" s="7">
        <f>COUNTIF(C3:C14,"&lt;9")</f>
        <v>1</v>
      </c>
      <c r="D18" s="7">
        <f t="shared" ref="D18:AC18" si="1">COUNTIF(D3:D14,"&lt;9")</f>
        <v>1</v>
      </c>
      <c r="E18" s="7">
        <f t="shared" si="1"/>
        <v>6</v>
      </c>
      <c r="F18" s="7">
        <f t="shared" si="1"/>
        <v>8</v>
      </c>
      <c r="G18" s="7">
        <f t="shared" si="1"/>
        <v>7</v>
      </c>
      <c r="H18" s="7">
        <f t="shared" si="1"/>
        <v>2</v>
      </c>
      <c r="I18" s="7">
        <f t="shared" si="1"/>
        <v>7</v>
      </c>
      <c r="J18" s="7">
        <f t="shared" si="1"/>
        <v>4</v>
      </c>
      <c r="K18" s="7">
        <f t="shared" si="1"/>
        <v>5</v>
      </c>
      <c r="L18" s="7">
        <f t="shared" si="1"/>
        <v>6</v>
      </c>
      <c r="M18" s="7">
        <f t="shared" si="1"/>
        <v>0</v>
      </c>
      <c r="N18" s="7">
        <f t="shared" si="1"/>
        <v>0</v>
      </c>
      <c r="O18" s="7">
        <f t="shared" si="1"/>
        <v>8</v>
      </c>
      <c r="P18" s="7">
        <f t="shared" si="1"/>
        <v>1</v>
      </c>
      <c r="Q18" s="7">
        <f t="shared" si="1"/>
        <v>3</v>
      </c>
      <c r="R18" s="7">
        <f t="shared" si="1"/>
        <v>1</v>
      </c>
      <c r="S18" s="7">
        <f t="shared" si="1"/>
        <v>5</v>
      </c>
      <c r="T18" s="7">
        <f t="shared" si="1"/>
        <v>1</v>
      </c>
      <c r="U18" s="7">
        <f t="shared" si="1"/>
        <v>0</v>
      </c>
      <c r="V18" s="7">
        <f t="shared" si="1"/>
        <v>0</v>
      </c>
      <c r="W18" s="7">
        <f t="shared" si="1"/>
        <v>0</v>
      </c>
      <c r="X18" s="7">
        <f t="shared" si="1"/>
        <v>9</v>
      </c>
      <c r="Y18" s="7">
        <f t="shared" si="1"/>
        <v>6</v>
      </c>
      <c r="Z18" s="7">
        <f t="shared" si="1"/>
        <v>0</v>
      </c>
      <c r="AA18" s="7">
        <f t="shared" si="1"/>
        <v>1</v>
      </c>
      <c r="AB18" s="7">
        <f t="shared" si="1"/>
        <v>9</v>
      </c>
      <c r="AC18" s="7">
        <f t="shared" si="1"/>
        <v>5</v>
      </c>
    </row>
    <row r="19" spans="2:29">
      <c r="B19" t="s">
        <v>57</v>
      </c>
      <c r="E19">
        <v>1</v>
      </c>
      <c r="F19">
        <v>1</v>
      </c>
      <c r="I19">
        <v>3</v>
      </c>
      <c r="J19">
        <v>1</v>
      </c>
      <c r="O19">
        <v>1</v>
      </c>
      <c r="S19">
        <v>1</v>
      </c>
      <c r="X19">
        <v>2</v>
      </c>
      <c r="Y19">
        <v>1</v>
      </c>
      <c r="AB19">
        <v>0.5</v>
      </c>
    </row>
    <row r="20" spans="2:29" s="13" customFormat="1">
      <c r="B20" s="13" t="s">
        <v>60</v>
      </c>
      <c r="C20" s="13">
        <f>COUNTIF('Sprint Race'!C3:C14,"=8") * 1 + COUNTIF('Sprint Race'!C3:C14,"=7") * 2 + COUNTIF('Sprint Race'!C3:C14,"=6") * 4 + COUNTIF('Sprint Race'!C3:C14,"=5") * 6 + COUNTIF('Sprint Race'!C3:C14,"=4") * 8 + COUNTIF('Sprint Race'!C3:C14,"=3") * 10 + COUNTIF('Sprint Race'!C3:C14,"=2") * 12 + COUNTIF('Sprint Race'!C3:C14,"=1") * 15 - (COUNTIF('Sprint Race'!C12:C12,"=8") * 1 + COUNTIF('Sprint Race'!C12:C12,"=7") * 2 + COUNTIF('Sprint Race'!C12:C12,"=6") * 4 + COUNTIF('Sprint Race'!C12:C12,"=5") * 6 + COUNTIF('Sprint Race'!C12:C12,"=4") * 8 + COUNTIF('Sprint Race'!C12:C12,"=3") * 10 + COUNTIF('Sprint Race'!C12:C12,"=2") * 12 + COUNTIF('Sprint Race'!C12:C12,"=1") * 15) / 2 + C19 * 2</f>
        <v>2</v>
      </c>
      <c r="D20" s="13">
        <f>COUNTIF('Sprint Race'!D3:D14,"=8") * 1 + COUNTIF('Sprint Race'!D3:D14,"=7") * 2 + COUNTIF('Sprint Race'!D3:D14,"=6") * 4 + COUNTIF('Sprint Race'!D3:D14,"=5") * 6 + COUNTIF('Sprint Race'!D3:D14,"=4") * 8 + COUNTIF('Sprint Race'!D3:D14,"=3") * 10 + COUNTIF('Sprint Race'!D3:D14,"=2") * 12 + COUNTIF('Sprint Race'!D3:D14,"=1") * 15 - (COUNTIF('Sprint Race'!D12:D12,"=8") * 1 + COUNTIF('Sprint Race'!D12:D12,"=7") * 2 + COUNTIF('Sprint Race'!D12:D12,"=6") * 4 + COUNTIF('Sprint Race'!D12:D12,"=5") * 6 + COUNTIF('Sprint Race'!D12:D12,"=4") * 8 + COUNTIF('Sprint Race'!D12:D12,"=3") * 10 + COUNTIF('Sprint Race'!D12:D12,"=2") * 12 + COUNTIF('Sprint Race'!D12:D12,"=1") * 15) / 2 + D19 * 2</f>
        <v>10</v>
      </c>
      <c r="E20" s="13">
        <f>COUNTIF('Sprint Race'!E3:E14,"=8") * 1 + COUNTIF('Sprint Race'!E3:E14,"=7") * 2 + COUNTIF('Sprint Race'!E3:E14,"=6") * 4 + COUNTIF('Sprint Race'!E3:E14,"=5") * 6 + COUNTIF('Sprint Race'!E3:E14,"=4") * 8 + COUNTIF('Sprint Race'!E3:E14,"=3") * 10 + COUNTIF('Sprint Race'!E3:E14,"=2") * 12 + COUNTIF('Sprint Race'!E3:E14,"=1") * 15 - (COUNTIF('Sprint Race'!E12:E12,"=8") * 1 + COUNTIF('Sprint Race'!E12:E12,"=7") * 2 + COUNTIF('Sprint Race'!E12:E12,"=6") * 4 + COUNTIF('Sprint Race'!E12:E12,"=5") * 6 + COUNTIF('Sprint Race'!E12:E12,"=4") * 8 + COUNTIF('Sprint Race'!E12:E12,"=3") * 10 + COUNTIF('Sprint Race'!E12:E12,"=2") * 12 + COUNTIF('Sprint Race'!E12:E12,"=1") * 15) / 2 + E19 * 2</f>
        <v>51.5</v>
      </c>
      <c r="F20" s="13">
        <f>COUNTIF('Sprint Race'!F3:F14,"=8") * 1 + COUNTIF('Sprint Race'!F3:F14,"=7") * 2 + COUNTIF('Sprint Race'!F3:F14,"=6") * 4 + COUNTIF('Sprint Race'!F3:F14,"=5") * 6 + COUNTIF('Sprint Race'!F3:F14,"=4") * 8 + COUNTIF('Sprint Race'!F3:F14,"=3") * 10 + COUNTIF('Sprint Race'!F3:F14,"=2") * 12 + COUNTIF('Sprint Race'!F3:F14,"=1") * 15 - (COUNTIF('Sprint Race'!F12:F12,"=8") * 1 + COUNTIF('Sprint Race'!F12:F12,"=7") * 2 + COUNTIF('Sprint Race'!F12:F12,"=6") * 4 + COUNTIF('Sprint Race'!F12:F12,"=5") * 6 + COUNTIF('Sprint Race'!F12:F12,"=4") * 8 + COUNTIF('Sprint Race'!F12:F12,"=3") * 10 + COUNTIF('Sprint Race'!F12:F12,"=2") * 12 + COUNTIF('Sprint Race'!F12:F12,"=1") * 15) / 2 + F19 * 2</f>
        <v>54.5</v>
      </c>
      <c r="G20" s="13">
        <f>COUNTIF('Sprint Race'!G3:G14,"=8") * 1 + COUNTIF('Sprint Race'!G3:G14,"=7") * 2 + COUNTIF('Sprint Race'!G3:G14,"=6") * 4 + COUNTIF('Sprint Race'!G3:G14,"=5") * 6 + COUNTIF('Sprint Race'!G3:G14,"=4") * 8 + COUNTIF('Sprint Race'!G3:G14,"=3") * 10 + COUNTIF('Sprint Race'!G3:G14,"=2") * 12 + COUNTIF('Sprint Race'!G3:G14,"=1") * 15 - (COUNTIF('Sprint Race'!G12:G12,"=8") * 1 + COUNTIF('Sprint Race'!G12:G12,"=7") * 2 + COUNTIF('Sprint Race'!G12:G12,"=6") * 4 + COUNTIF('Sprint Race'!G12:G12,"=5") * 6 + COUNTIF('Sprint Race'!G12:G12,"=4") * 8 + COUNTIF('Sprint Race'!G12:G12,"=3") * 10 + COUNTIF('Sprint Race'!G12:G12,"=2") * 12 + COUNTIF('Sprint Race'!G12:G12,"=1") * 15) / 2 + G19 * 2</f>
        <v>43</v>
      </c>
      <c r="H20" s="13">
        <f>COUNTIF('Sprint Race'!H3:H14,"=8") * 1 + COUNTIF('Sprint Race'!H3:H14,"=7") * 2 + COUNTIF('Sprint Race'!H3:H14,"=6") * 4 + COUNTIF('Sprint Race'!H3:H14,"=5") * 6 + COUNTIF('Sprint Race'!H3:H14,"=4") * 8 + COUNTIF('Sprint Race'!H3:H14,"=3") * 10 + COUNTIF('Sprint Race'!H3:H14,"=2") * 12 + COUNTIF('Sprint Race'!H3:H14,"=1") * 15 - (COUNTIF('Sprint Race'!H12:H12,"=8") * 1 + COUNTIF('Sprint Race'!H12:H12,"=7") * 2 + COUNTIF('Sprint Race'!H12:H12,"=6") * 4 + COUNTIF('Sprint Race'!H12:H12,"=5") * 6 + COUNTIF('Sprint Race'!H12:H12,"=4") * 8 + COUNTIF('Sprint Race'!H12:H12,"=3") * 10 + COUNTIF('Sprint Race'!H12:H12,"=2") * 12 + COUNTIF('Sprint Race'!H12:H12,"=1") * 15) / 2 + H19 * 2</f>
        <v>18</v>
      </c>
      <c r="I20" s="13">
        <f>COUNTIF('Sprint Race'!I3:I14,"=8") * 1 + COUNTIF('Sprint Race'!I3:I14,"=7") * 2 + COUNTIF('Sprint Race'!I3:I14,"=6") * 4 + COUNTIF('Sprint Race'!I3:I14,"=5") * 6 + COUNTIF('Sprint Race'!I3:I14,"=4") * 8 + COUNTIF('Sprint Race'!I3:I14,"=3") * 10 + COUNTIF('Sprint Race'!I3:I14,"=2") * 12 + COUNTIF('Sprint Race'!I3:I14,"=1") * 15 - (COUNTIF('Sprint Race'!I12:I12,"=8") * 1 + COUNTIF('Sprint Race'!I12:I12,"=7") * 2 + COUNTIF('Sprint Race'!I12:I12,"=6") * 4 + COUNTIF('Sprint Race'!I12:I12,"=5") * 6 + COUNTIF('Sprint Race'!I12:I12,"=4") * 8 + COUNTIF('Sprint Race'!I12:I12,"=3") * 10 + COUNTIF('Sprint Race'!I12:I12,"=2") * 12 + COUNTIF('Sprint Race'!I12:I12,"=1") * 15) / 2 + I19 * 2</f>
        <v>72</v>
      </c>
      <c r="J20" s="13">
        <f>COUNTIF('Sprint Race'!J3:J14,"=8") * 1 + COUNTIF('Sprint Race'!J3:J14,"=7") * 2 + COUNTIF('Sprint Race'!J3:J14,"=6") * 4 + COUNTIF('Sprint Race'!J3:J14,"=5") * 6 + COUNTIF('Sprint Race'!J3:J14,"=4") * 8 + COUNTIF('Sprint Race'!J3:J14,"=3") * 10 + COUNTIF('Sprint Race'!J3:J14,"=2") * 12 + COUNTIF('Sprint Race'!J3:J14,"=1") * 15 - (COUNTIF('Sprint Race'!J12:J12,"=8") * 1 + COUNTIF('Sprint Race'!J12:J12,"=7") * 2 + COUNTIF('Sprint Race'!J12:J12,"=6") * 4 + COUNTIF('Sprint Race'!J12:J12,"=5") * 6 + COUNTIF('Sprint Race'!J12:J12,"=4") * 8 + COUNTIF('Sprint Race'!J12:J12,"=3") * 10 + COUNTIF('Sprint Race'!J12:J12,"=2") * 12 + COUNTIF('Sprint Race'!J12:J12,"=1") * 15) / 2 + J19 * 2</f>
        <v>39</v>
      </c>
      <c r="K20" s="13">
        <f>COUNTIF('Sprint Race'!K3:K14,"=8") * 1 + COUNTIF('Sprint Race'!K3:K14,"=7") * 2 + COUNTIF('Sprint Race'!K3:K14,"=6") * 4 + COUNTIF('Sprint Race'!K3:K14,"=5") * 6 + COUNTIF('Sprint Race'!K3:K14,"=4") * 8 + COUNTIF('Sprint Race'!K3:K14,"=3") * 10 + COUNTIF('Sprint Race'!K3:K14,"=2") * 12 + COUNTIF('Sprint Race'!K3:K14,"=1") * 15 - (COUNTIF('Sprint Race'!K12:K12,"=8") * 1 + COUNTIF('Sprint Race'!K12:K12,"=7") * 2 + COUNTIF('Sprint Race'!K12:K12,"=6") * 4 + COUNTIF('Sprint Race'!K12:K12,"=5") * 6 + COUNTIF('Sprint Race'!K12:K12,"=4") * 8 + COUNTIF('Sprint Race'!K12:K12,"=3") * 10 + COUNTIF('Sprint Race'!K12:K12,"=2") * 12 + COUNTIF('Sprint Race'!K12:K12,"=1") * 15) / 2 + K19 * 2</f>
        <v>31</v>
      </c>
      <c r="L20" s="13">
        <f>COUNTIF('Sprint Race'!L3:L14,"=8") * 1 + COUNTIF('Sprint Race'!L3:L14,"=7") * 2 + COUNTIF('Sprint Race'!L3:L14,"=6") * 4 + COUNTIF('Sprint Race'!L3:L14,"=5") * 6 + COUNTIF('Sprint Race'!L3:L14,"=4") * 8 + COUNTIF('Sprint Race'!L3:L14,"=3") * 10 + COUNTIF('Sprint Race'!L3:L14,"=2") * 12 + COUNTIF('Sprint Race'!L3:L14,"=1") * 15 - (COUNTIF('Sprint Race'!L12:L12,"=8") * 1 + COUNTIF('Sprint Race'!L12:L12,"=7") * 2 + COUNTIF('Sprint Race'!L12:L12,"=6") * 4 + COUNTIF('Sprint Race'!L12:L12,"=5") * 6 + COUNTIF('Sprint Race'!L12:L12,"=4") * 8 + COUNTIF('Sprint Race'!L12:L12,"=3") * 10 + COUNTIF('Sprint Race'!L12:L12,"=2") * 12 + COUNTIF('Sprint Race'!L12:L12,"=1") * 15) / 2 + L19 * 2</f>
        <v>22</v>
      </c>
      <c r="M20" s="13">
        <f>COUNTIF('Sprint Race'!M3:M14,"=8") * 1 + COUNTIF('Sprint Race'!M3:M14,"=7") * 2 + COUNTIF('Sprint Race'!M3:M14,"=6") * 4 + COUNTIF('Sprint Race'!M3:M14,"=5") * 6 + COUNTIF('Sprint Race'!M3:M14,"=4") * 8 + COUNTIF('Sprint Race'!M3:M14,"=3") * 10 + COUNTIF('Sprint Race'!M3:M14,"=2") * 12 + COUNTIF('Sprint Race'!M3:M14,"=1") * 15 - (COUNTIF('Sprint Race'!M12:M12,"=8") * 1 + COUNTIF('Sprint Race'!M12:M12,"=7") * 2 + COUNTIF('Sprint Race'!M12:M12,"=6") * 4 + COUNTIF('Sprint Race'!M12:M12,"=5") * 6 + COUNTIF('Sprint Race'!M12:M12,"=4") * 8 + COUNTIF('Sprint Race'!M12:M12,"=3") * 10 + COUNTIF('Sprint Race'!M12:M12,"=2") * 12 + COUNTIF('Sprint Race'!M12:M12,"=1") * 15) / 2 + M19 * 2</f>
        <v>0</v>
      </c>
      <c r="N20" s="13">
        <f>COUNTIF('Sprint Race'!N3:N14,"=8") * 1 + COUNTIF('Sprint Race'!N3:N14,"=7") * 2 + COUNTIF('Sprint Race'!N3:N14,"=6") * 4 + COUNTIF('Sprint Race'!N3:N14,"=5") * 6 + COUNTIF('Sprint Race'!N3:N14,"=4") * 8 + COUNTIF('Sprint Race'!N3:N14,"=3") * 10 + COUNTIF('Sprint Race'!N3:N14,"=2") * 12 + COUNTIF('Sprint Race'!N3:N14,"=1") * 15 - (COUNTIF('Sprint Race'!N12:N12,"=8") * 1 + COUNTIF('Sprint Race'!N12:N12,"=7") * 2 + COUNTIF('Sprint Race'!N12:N12,"=6") * 4 + COUNTIF('Sprint Race'!N12:N12,"=5") * 6 + COUNTIF('Sprint Race'!N12:N12,"=4") * 8 + COUNTIF('Sprint Race'!N12:N12,"=3") * 10 + COUNTIF('Sprint Race'!N12:N12,"=2") * 12 + COUNTIF('Sprint Race'!N12:N12,"=1") * 15) / 2 + N19 * 2</f>
        <v>0</v>
      </c>
      <c r="O20" s="13">
        <f>COUNTIF('Sprint Race'!O3:O14,"=8") * 1 + COUNTIF('Sprint Race'!O3:O14,"=7") * 2 + COUNTIF('Sprint Race'!O3:O14,"=6") * 4 + COUNTIF('Sprint Race'!O3:O14,"=5") * 6 + COUNTIF('Sprint Race'!O3:O14,"=4") * 8 + COUNTIF('Sprint Race'!O3:O14,"=3") * 10 + COUNTIF('Sprint Race'!O3:O14,"=2") * 12 + COUNTIF('Sprint Race'!O3:O14,"=1") * 15 - (COUNTIF('Sprint Race'!O12:O12,"=8") * 1 + COUNTIF('Sprint Race'!O12:O12,"=7") * 2 + COUNTIF('Sprint Race'!O12:O12,"=6") * 4 + COUNTIF('Sprint Race'!O12:O12,"=5") * 6 + COUNTIF('Sprint Race'!O12:O12,"=4") * 8 + COUNTIF('Sprint Race'!O12:O12,"=3") * 10 + COUNTIF('Sprint Race'!O12:O12,"=2") * 12 + COUNTIF('Sprint Race'!O12:O12,"=1") * 15) / 2 + O19 * 2</f>
        <v>70</v>
      </c>
      <c r="P20" s="13">
        <f>COUNTIF('Sprint Race'!P3:P14,"=8") * 1 + COUNTIF('Sprint Race'!P3:P14,"=7") * 2 + COUNTIF('Sprint Race'!P3:P14,"=6") * 4 + COUNTIF('Sprint Race'!P3:P14,"=5") * 6 + COUNTIF('Sprint Race'!P3:P14,"=4") * 8 + COUNTIF('Sprint Race'!P3:P14,"=3") * 10 + COUNTIF('Sprint Race'!P3:P14,"=2") * 12 + COUNTIF('Sprint Race'!P3:P14,"=1") * 15 - (COUNTIF('Sprint Race'!P12:P12,"=8") * 1 + COUNTIF('Sprint Race'!P12:P12,"=7") * 2 + COUNTIF('Sprint Race'!P12:P12,"=6") * 4 + COUNTIF('Sprint Race'!P12:P12,"=5") * 6 + COUNTIF('Sprint Race'!P12:P12,"=4") * 8 + COUNTIF('Sprint Race'!P12:P12,"=3") * 10 + COUNTIF('Sprint Race'!P12:P12,"=2") * 12 + COUNTIF('Sprint Race'!P12:P12,"=1") * 15) / 2 + P19 * 2</f>
        <v>2</v>
      </c>
      <c r="Q20" s="13">
        <f>COUNTIF('Sprint Race'!Q3:Q14,"=8") * 1 + COUNTIF('Sprint Race'!Q3:Q14,"=7") * 2 + COUNTIF('Sprint Race'!Q3:Q14,"=6") * 4 + COUNTIF('Sprint Race'!Q3:Q14,"=5") * 6 + COUNTIF('Sprint Race'!Q3:Q14,"=4") * 8 + COUNTIF('Sprint Race'!Q3:Q14,"=3") * 10 + COUNTIF('Sprint Race'!Q3:Q14,"=2") * 12 + COUNTIF('Sprint Race'!Q3:Q14,"=1") * 15 - (COUNTIF('Sprint Race'!Q12:Q12,"=8") * 1 + COUNTIF('Sprint Race'!Q12:Q12,"=7") * 2 + COUNTIF('Sprint Race'!Q12:Q12,"=6") * 4 + COUNTIF('Sprint Race'!Q12:Q12,"=5") * 6 + COUNTIF('Sprint Race'!Q12:Q12,"=4") * 8 + COUNTIF('Sprint Race'!Q12:Q12,"=3") * 10 + COUNTIF('Sprint Race'!Q12:Q12,"=2") * 12 + COUNTIF('Sprint Race'!Q12:Q12,"=1") * 15) / 2 + Q19 * 2</f>
        <v>12</v>
      </c>
      <c r="R20" s="13">
        <f>COUNTIF('Sprint Race'!R3:R14,"=8") * 1 + COUNTIF('Sprint Race'!R3:R14,"=7") * 2 + COUNTIF('Sprint Race'!R3:R14,"=6") * 4 + COUNTIF('Sprint Race'!R3:R14,"=5") * 6 + COUNTIF('Sprint Race'!R3:R14,"=4") * 8 + COUNTIF('Sprint Race'!R3:R14,"=3") * 10 + COUNTIF('Sprint Race'!R3:R14,"=2") * 12 + COUNTIF('Sprint Race'!R3:R14,"=1") * 15 - (COUNTIF('Sprint Race'!R12:R12,"=8") * 1 + COUNTIF('Sprint Race'!R12:R12,"=7") * 2 + COUNTIF('Sprint Race'!R12:R12,"=6") * 4 + COUNTIF('Sprint Race'!R12:R12,"=5") * 6 + COUNTIF('Sprint Race'!R12:R12,"=4") * 8 + COUNTIF('Sprint Race'!R12:R12,"=3") * 10 + COUNTIF('Sprint Race'!R12:R12,"=2") * 12 + COUNTIF('Sprint Race'!R12:R12,"=1") * 15) / 2 + R19 * 2</f>
        <v>4</v>
      </c>
      <c r="S20" s="13">
        <f>COUNTIF('Sprint Race'!S3:S14,"=8") * 1 + COUNTIF('Sprint Race'!S3:S14,"=7") * 2 + COUNTIF('Sprint Race'!S3:S14,"=6") * 4 + COUNTIF('Sprint Race'!S3:S14,"=5") * 6 + COUNTIF('Sprint Race'!S3:S14,"=4") * 8 + COUNTIF('Sprint Race'!S3:S14,"=3") * 10 + COUNTIF('Sprint Race'!S3:S14,"=2") * 12 + COUNTIF('Sprint Race'!S3:S14,"=1") * 15 - (COUNTIF('Sprint Race'!S12:S12,"=8") * 1 + COUNTIF('Sprint Race'!S12:S12,"=7") * 2 + COUNTIF('Sprint Race'!S12:S12,"=6") * 4 + COUNTIF('Sprint Race'!S12:S12,"=5") * 6 + COUNTIF('Sprint Race'!S12:S12,"=4") * 8 + COUNTIF('Sprint Race'!S12:S12,"=3") * 10 + COUNTIF('Sprint Race'!S12:S12,"=2") * 12 + COUNTIF('Sprint Race'!S12:S12,"=1") * 15) / 2 + S19 * 2</f>
        <v>38</v>
      </c>
      <c r="T20" s="13">
        <f>COUNTIF('Sprint Race'!T3:T14,"=8") * 1 + COUNTIF('Sprint Race'!T3:T14,"=7") * 2 + COUNTIF('Sprint Race'!T3:T14,"=6") * 4 + COUNTIF('Sprint Race'!T3:T14,"=5") * 6 + COUNTIF('Sprint Race'!T3:T14,"=4") * 8 + COUNTIF('Sprint Race'!T3:T14,"=3") * 10 + COUNTIF('Sprint Race'!T3:T14,"=2") * 12 + COUNTIF('Sprint Race'!T3:T14,"=1") * 15 - (COUNTIF('Sprint Race'!T12:T12,"=8") * 1 + COUNTIF('Sprint Race'!T12:T12,"=7") * 2 + COUNTIF('Sprint Race'!T12:T12,"=6") * 4 + COUNTIF('Sprint Race'!T12:T12,"=5") * 6 + COUNTIF('Sprint Race'!T12:T12,"=4") * 8 + COUNTIF('Sprint Race'!T12:T12,"=3") * 10 + COUNTIF('Sprint Race'!T12:T12,"=2") * 12 + COUNTIF('Sprint Race'!T12:T12,"=1") * 15) / 2 + T19 * 2</f>
        <v>1</v>
      </c>
      <c r="U20" s="13">
        <f>COUNTIF('Sprint Race'!U3:U14,"=8") * 1 + COUNTIF('Sprint Race'!U3:U14,"=7") * 2 + COUNTIF('Sprint Race'!U3:U14,"=6") * 4 + COUNTIF('Sprint Race'!U3:U14,"=5") * 6 + COUNTIF('Sprint Race'!U3:U14,"=4") * 8 + COUNTIF('Sprint Race'!U3:U14,"=3") * 10 + COUNTIF('Sprint Race'!U3:U14,"=2") * 12 + COUNTIF('Sprint Race'!U3:U14,"=1") * 15 - (COUNTIF('Sprint Race'!U12:U12,"=8") * 1 + COUNTIF('Sprint Race'!U12:U12,"=7") * 2 + COUNTIF('Sprint Race'!U12:U12,"=6") * 4 + COUNTIF('Sprint Race'!U12:U12,"=5") * 6 + COUNTIF('Sprint Race'!U12:U12,"=4") * 8 + COUNTIF('Sprint Race'!U12:U12,"=3") * 10 + COUNTIF('Sprint Race'!U12:U12,"=2") * 12 + COUNTIF('Sprint Race'!U12:U12,"=1") * 15) / 2 + U19 * 2</f>
        <v>0</v>
      </c>
      <c r="V20" s="13">
        <f>COUNTIF('Sprint Race'!V3:V14,"=8") * 1 + COUNTIF('Sprint Race'!V3:V14,"=7") * 2 + COUNTIF('Sprint Race'!V3:V14,"=6") * 4 + COUNTIF('Sprint Race'!V3:V14,"=5") * 6 + COUNTIF('Sprint Race'!V3:V14,"=4") * 8 + COUNTIF('Sprint Race'!V3:V14,"=3") * 10 + COUNTIF('Sprint Race'!V3:V14,"=2") * 12 + COUNTIF('Sprint Race'!V3:V14,"=1") * 15 - (COUNTIF('Sprint Race'!V12:V12,"=8") * 1 + COUNTIF('Sprint Race'!V12:V12,"=7") * 2 + COUNTIF('Sprint Race'!V12:V12,"=6") * 4 + COUNTIF('Sprint Race'!V12:V12,"=5") * 6 + COUNTIF('Sprint Race'!V12:V12,"=4") * 8 + COUNTIF('Sprint Race'!V12:V12,"=3") * 10 + COUNTIF('Sprint Race'!V12:V12,"=2") * 12 + COUNTIF('Sprint Race'!V12:V12,"=1") * 15) / 2 + V19 * 2</f>
        <v>0</v>
      </c>
      <c r="W20" s="13">
        <f>COUNTIF('Sprint Race'!W3:W14,"=8") * 1 + COUNTIF('Sprint Race'!W3:W14,"=7") * 2 + COUNTIF('Sprint Race'!W3:W14,"=6") * 4 + COUNTIF('Sprint Race'!W3:W14,"=5") * 6 + COUNTIF('Sprint Race'!W3:W14,"=4") * 8 + COUNTIF('Sprint Race'!W3:W14,"=3") * 10 + COUNTIF('Sprint Race'!W3:W14,"=2") * 12 + COUNTIF('Sprint Race'!W3:W14,"=1") * 15 - (COUNTIF('Sprint Race'!W12:W12,"=8") * 1 + COUNTIF('Sprint Race'!W12:W12,"=7") * 2 + COUNTIF('Sprint Race'!W12:W12,"=6") * 4 + COUNTIF('Sprint Race'!W12:W12,"=5") * 6 + COUNTIF('Sprint Race'!W12:W12,"=4") * 8 + COUNTIF('Sprint Race'!W12:W12,"=3") * 10 + COUNTIF('Sprint Race'!W12:W12,"=2") * 12 + COUNTIF('Sprint Race'!W12:W12,"=1") * 15) / 2 + W19 * 2</f>
        <v>0</v>
      </c>
      <c r="X20" s="13">
        <f>COUNTIF('Sprint Race'!X3:X14,"=8") * 1 + COUNTIF('Sprint Race'!X3:X14,"=7") * 2 + COUNTIF('Sprint Race'!X3:X14,"=6") * 4 + COUNTIF('Sprint Race'!X3:X14,"=5") * 6 + COUNTIF('Sprint Race'!X3:X14,"=4") * 8 + COUNTIF('Sprint Race'!X3:X14,"=3") * 10 + COUNTIF('Sprint Race'!X3:X14,"=2") * 12 + COUNTIF('Sprint Race'!X3:X14,"=1") * 15 - (COUNTIF('Sprint Race'!X12:X12,"=8") * 1 + COUNTIF('Sprint Race'!X12:X12,"=7") * 2 + COUNTIF('Sprint Race'!X12:X12,"=6") * 4 + COUNTIF('Sprint Race'!X12:X12,"=5") * 6 + COUNTIF('Sprint Race'!X12:X12,"=4") * 8 + COUNTIF('Sprint Race'!X12:X12,"=3") * 10 + COUNTIF('Sprint Race'!X12:X12,"=2") * 12 + COUNTIF('Sprint Race'!X12:X12,"=1") * 15) / 2 + X19 * 2</f>
        <v>75</v>
      </c>
      <c r="Y20" s="13">
        <f>COUNTIF('Sprint Race'!Y3:Y14,"=8") * 1 + COUNTIF('Sprint Race'!Y3:Y14,"=7") * 2 + COUNTIF('Sprint Race'!Y3:Y14,"=6") * 4 + COUNTIF('Sprint Race'!Y3:Y14,"=5") * 6 + COUNTIF('Sprint Race'!Y3:Y14,"=4") * 8 + COUNTIF('Sprint Race'!Y3:Y14,"=3") * 10 + COUNTIF('Sprint Race'!Y3:Y14,"=2") * 12 + COUNTIF('Sprint Race'!Y3:Y14,"=1") * 15 - (COUNTIF('Sprint Race'!Y12:Y12,"=8") * 1 + COUNTIF('Sprint Race'!Y12:Y12,"=7") * 2 + COUNTIF('Sprint Race'!Y12:Y12,"=6") * 4 + COUNTIF('Sprint Race'!Y12:Y12,"=5") * 6 + COUNTIF('Sprint Race'!Y12:Y12,"=4") * 8 + COUNTIF('Sprint Race'!Y12:Y12,"=3") * 10 + COUNTIF('Sprint Race'!Y12:Y12,"=2") * 12 + COUNTIF('Sprint Race'!Y12:Y12,"=1") * 15) / 2 + Y19 * 2</f>
        <v>60</v>
      </c>
      <c r="Z20" s="13">
        <f>COUNTIF('Sprint Race'!Z3:Z14,"=8") * 1 + COUNTIF('Sprint Race'!Z3:Z14,"=7") * 2 + COUNTIF('Sprint Race'!Z3:Z14,"=6") * 4 + COUNTIF('Sprint Race'!Z3:Z14,"=5") * 6 + COUNTIF('Sprint Race'!Z3:Z14,"=4") * 8 + COUNTIF('Sprint Race'!Z3:Z14,"=3") * 10 + COUNTIF('Sprint Race'!Z3:Z14,"=2") * 12 + COUNTIF('Sprint Race'!Z3:Z14,"=1") * 15 - (COUNTIF('Sprint Race'!Z12:Z12,"=8") * 1 + COUNTIF('Sprint Race'!Z12:Z12,"=7") * 2 + COUNTIF('Sprint Race'!Z12:Z12,"=6") * 4 + COUNTIF('Sprint Race'!Z12:Z12,"=5") * 6 + COUNTIF('Sprint Race'!Z12:Z12,"=4") * 8 + COUNTIF('Sprint Race'!Z12:Z12,"=3") * 10 + COUNTIF('Sprint Race'!Z12:Z12,"=2") * 12 + COUNTIF('Sprint Race'!Z12:Z12,"=1") * 15) / 2 + Z19 * 2</f>
        <v>0</v>
      </c>
      <c r="AA20" s="13">
        <f>COUNTIF('Sprint Race'!AA3:AA14,"=8") * 1 + COUNTIF('Sprint Race'!AA3:AA14,"=7") * 2 + COUNTIF('Sprint Race'!AA3:AA14,"=6") * 4 + COUNTIF('Sprint Race'!AA3:AA14,"=5") * 6 + COUNTIF('Sprint Race'!AA3:AA14,"=4") * 8 + COUNTIF('Sprint Race'!AA3:AA14,"=3") * 10 + COUNTIF('Sprint Race'!AA3:AA14,"=2") * 12 + COUNTIF('Sprint Race'!AA3:AA14,"=1") * 15 - (COUNTIF('Sprint Race'!AA12:AA12,"=8") * 1 + COUNTIF('Sprint Race'!AA12:AA12,"=7") * 2 + COUNTIF('Sprint Race'!AA12:AA12,"=6") * 4 + COUNTIF('Sprint Race'!AA12:AA12,"=5") * 6 + COUNTIF('Sprint Race'!AA12:AA12,"=4") * 8 + COUNTIF('Sprint Race'!AA12:AA12,"=3") * 10 + COUNTIF('Sprint Race'!AA12:AA12,"=2") * 12 + COUNTIF('Sprint Race'!AA12:AA12,"=1") * 15) / 2 + AA19 * 2</f>
        <v>1</v>
      </c>
      <c r="AB20" s="13">
        <f>COUNTIF('Sprint Race'!AB3:AB14,"=8") * 1 + COUNTIF('Sprint Race'!AB3:AB14,"=7") * 2 + COUNTIF('Sprint Race'!AB3:AB14,"=6") * 4 + COUNTIF('Sprint Race'!AB3:AB14,"=5") * 6 + COUNTIF('Sprint Race'!AB3:AB14,"=4") * 8 + COUNTIF('Sprint Race'!AB3:AB14,"=3") * 10 + COUNTIF('Sprint Race'!AB3:AB14,"=2") * 12 + COUNTIF('Sprint Race'!AB3:AB14,"=1") * 15 - (COUNTIF('Sprint Race'!AB12:AB12,"=8") * 1 + COUNTIF('Sprint Race'!AB12:AB12,"=7") * 2 + COUNTIF('Sprint Race'!AB12:AB12,"=6") * 4 + COUNTIF('Sprint Race'!AB12:AB12,"=5") * 6 + COUNTIF('Sprint Race'!AB12:AB12,"=4") * 8 + COUNTIF('Sprint Race'!AB12:AB12,"=3") * 10 + COUNTIF('Sprint Race'!AB12:AB12,"=2") * 12 + COUNTIF('Sprint Race'!AB12:AB12,"=1") * 15) / 2 + AB19 * 2</f>
        <v>46</v>
      </c>
      <c r="AC20" s="13">
        <f>COUNTIF('Sprint Race'!AC3:AC14,"=8") * 1 + COUNTIF('Sprint Race'!AC3:AC14,"=7") * 2 + COUNTIF('Sprint Race'!AC3:AC14,"=6") * 4 + COUNTIF('Sprint Race'!AC3:AC14,"=5") * 6 + COUNTIF('Sprint Race'!AC3:AC14,"=4") * 8 + COUNTIF('Sprint Race'!AC3:AC14,"=3") * 10 + COUNTIF('Sprint Race'!AC3:AC14,"=2") * 12 + COUNTIF('Sprint Race'!AC3:AC14,"=1") * 15 - (COUNTIF('Sprint Race'!AC12:AC12,"=8") * 1 + COUNTIF('Sprint Race'!AC12:AC12,"=7") * 2 + COUNTIF('Sprint Race'!AC12:AC12,"=6") * 4 + COUNTIF('Sprint Race'!AC12:AC12,"=5") * 6 + COUNTIF('Sprint Race'!AC12:AC12,"=4") * 8 + COUNTIF('Sprint Race'!AC12:AC12,"=3") * 10 + COUNTIF('Sprint Race'!AC12:AC12,"=2") * 12 + COUNTIF('Sprint Race'!AC12:AC12,"=1") * 15) / 2 + AC19 * 2</f>
        <v>38</v>
      </c>
    </row>
    <row r="21" spans="2:29" s="17" customFormat="1">
      <c r="B21" s="17" t="s">
        <v>61</v>
      </c>
      <c r="C21" s="17">
        <f>COUNTIF('Sprint Race'!C3:C14,"=8") * 1 + COUNTIF('Sprint Race'!C3:C14,"=7") * 2 + COUNTIF('Sprint Race'!C3:C14,"=6") * 4 + COUNTIF('Sprint Race'!C3:C14,"=5") * 6 + COUNTIF('Sprint Race'!C3:C14,"=4") * 8 + COUNTIF('Sprint Race'!C3:C14,"=3") * 10 + COUNTIF('Sprint Race'!C3:C14,"=2") * 12 + COUNTIF('Sprint Race'!C3:C14,"=1") * 15 - (COUNTIF('Sprint Race'!C12:C12,"=8") * 1 + COUNTIF('Sprint Race'!C12:C12,"=7") * 2 + COUNTIF('Sprint Race'!C12:C12,"=6") * 4 + COUNTIF('Sprint Race'!C12:C12,"=5") * 6 + COUNTIF('Sprint Race'!C12:C12,"=4") * 8 + COUNTIF('Sprint Race'!C12:C12,"=3") * 10 + COUNTIF('Sprint Race'!C12:C12,"=2") * 12 + COUNTIF('Sprint Race'!C12:C12,"=1") * 15) / 2</f>
        <v>2</v>
      </c>
      <c r="D21" s="17">
        <f>COUNTIF('Sprint Race'!D3:D14,"=8") * 1 + COUNTIF('Sprint Race'!D3:D14,"=7") * 2 + COUNTIF('Sprint Race'!D3:D14,"=6") * 4 + COUNTIF('Sprint Race'!D3:D14,"=5") * 6 + COUNTIF('Sprint Race'!D3:D14,"=4") * 8 + COUNTIF('Sprint Race'!D3:D14,"=3") * 10 + COUNTIF('Sprint Race'!D3:D14,"=2") * 12 + COUNTIF('Sprint Race'!D3:D14,"=1") * 15 - (COUNTIF('Sprint Race'!D12:D12,"=8") * 1 + COUNTIF('Sprint Race'!D12:D12,"=7") * 2 + COUNTIF('Sprint Race'!D12:D12,"=6") * 4 + COUNTIF('Sprint Race'!D12:D12,"=5") * 6 + COUNTIF('Sprint Race'!D12:D12,"=4") * 8 + COUNTIF('Sprint Race'!D12:D12,"=3") * 10 + COUNTIF('Sprint Race'!D12:D12,"=2") * 12 + COUNTIF('Sprint Race'!D12:D12,"=1") * 15) / 2</f>
        <v>10</v>
      </c>
      <c r="E21" s="17">
        <f>COUNTIF('Sprint Race'!E3:E14,"=8") * 1 + COUNTIF('Sprint Race'!E3:E14,"=7") * 2 + COUNTIF('Sprint Race'!E3:E14,"=6") * 4 + COUNTIF('Sprint Race'!E3:E14,"=5") * 6 + COUNTIF('Sprint Race'!E3:E14,"=4") * 8 + COUNTIF('Sprint Race'!E3:E14,"=3") * 10 + COUNTIF('Sprint Race'!E3:E14,"=2") * 12 + COUNTIF('Sprint Race'!E3:E14,"=1") * 15 - (COUNTIF('Sprint Race'!E12:E12,"=8") * 1 + COUNTIF('Sprint Race'!E12:E12,"=7") * 2 + COUNTIF('Sprint Race'!E12:E12,"=6") * 4 + COUNTIF('Sprint Race'!E12:E12,"=5") * 6 + COUNTIF('Sprint Race'!E12:E12,"=4") * 8 + COUNTIF('Sprint Race'!E12:E12,"=3") * 10 + COUNTIF('Sprint Race'!E12:E12,"=2") * 12 + COUNTIF('Sprint Race'!E12:E12,"=1") * 15) / 2</f>
        <v>49.5</v>
      </c>
      <c r="F21" s="17">
        <f>COUNTIF('Sprint Race'!F3:F14,"=8") * 1 + COUNTIF('Sprint Race'!F3:F14,"=7") * 2 + COUNTIF('Sprint Race'!F3:F14,"=6") * 4 + COUNTIF('Sprint Race'!F3:F14,"=5") * 6 + COUNTIF('Sprint Race'!F3:F14,"=4") * 8 + COUNTIF('Sprint Race'!F3:F14,"=3") * 10 + COUNTIF('Sprint Race'!F3:F14,"=2") * 12 + COUNTIF('Sprint Race'!F3:F14,"=1") * 15 - (COUNTIF('Sprint Race'!F12:F12,"=8") * 1 + COUNTIF('Sprint Race'!F12:F12,"=7") * 2 + COUNTIF('Sprint Race'!F12:F12,"=6") * 4 + COUNTIF('Sprint Race'!F12:F12,"=5") * 6 + COUNTIF('Sprint Race'!F12:F12,"=4") * 8 + COUNTIF('Sprint Race'!F12:F12,"=3") * 10 + COUNTIF('Sprint Race'!F12:F12,"=2") * 12 + COUNTIF('Sprint Race'!F12:F12,"=1") * 15) / 2</f>
        <v>52.5</v>
      </c>
      <c r="G21" s="17">
        <f>COUNTIF('Sprint Race'!G3:G14,"=8") * 1 + COUNTIF('Sprint Race'!G3:G14,"=7") * 2 + COUNTIF('Sprint Race'!G3:G14,"=6") * 4 + COUNTIF('Sprint Race'!G3:G14,"=5") * 6 + COUNTIF('Sprint Race'!G3:G14,"=4") * 8 + COUNTIF('Sprint Race'!G3:G14,"=3") * 10 + COUNTIF('Sprint Race'!G3:G14,"=2") * 12 + COUNTIF('Sprint Race'!G3:G14,"=1") * 15 - (COUNTIF('Sprint Race'!G12:G12,"=8") * 1 + COUNTIF('Sprint Race'!G12:G12,"=7") * 2 + COUNTIF('Sprint Race'!G12:G12,"=6") * 4 + COUNTIF('Sprint Race'!G12:G12,"=5") * 6 + COUNTIF('Sprint Race'!G12:G12,"=4") * 8 + COUNTIF('Sprint Race'!G12:G12,"=3") * 10 + COUNTIF('Sprint Race'!G12:G12,"=2") * 12 + COUNTIF('Sprint Race'!G12:G12,"=1") * 15) / 2</f>
        <v>43</v>
      </c>
      <c r="H21" s="17">
        <f>COUNTIF('Sprint Race'!H3:H14,"=8") * 1 + COUNTIF('Sprint Race'!H3:H14,"=7") * 2 + COUNTIF('Sprint Race'!H3:H14,"=6") * 4 + COUNTIF('Sprint Race'!H3:H14,"=5") * 6 + COUNTIF('Sprint Race'!H3:H14,"=4") * 8 + COUNTIF('Sprint Race'!H3:H14,"=3") * 10 + COUNTIF('Sprint Race'!H3:H14,"=2") * 12 + COUNTIF('Sprint Race'!H3:H14,"=1") * 15 - (COUNTIF('Sprint Race'!H12:H12,"=8") * 1 + COUNTIF('Sprint Race'!H12:H12,"=7") * 2 + COUNTIF('Sprint Race'!H12:H12,"=6") * 4 + COUNTIF('Sprint Race'!H12:H12,"=5") * 6 + COUNTIF('Sprint Race'!H12:H12,"=4") * 8 + COUNTIF('Sprint Race'!H12:H12,"=3") * 10 + COUNTIF('Sprint Race'!H12:H12,"=2") * 12 + COUNTIF('Sprint Race'!H12:H12,"=1") * 15) / 2</f>
        <v>18</v>
      </c>
      <c r="I21" s="17">
        <f>COUNTIF('Sprint Race'!I3:I14,"=8") * 1 + COUNTIF('Sprint Race'!I3:I14,"=7") * 2 + COUNTIF('Sprint Race'!I3:I14,"=6") * 4 + COUNTIF('Sprint Race'!I3:I14,"=5") * 6 + COUNTIF('Sprint Race'!I3:I14,"=4") * 8 + COUNTIF('Sprint Race'!I3:I14,"=3") * 10 + COUNTIF('Sprint Race'!I3:I14,"=2") * 12 + COUNTIF('Sprint Race'!I3:I14,"=1") * 15 - (COUNTIF('Sprint Race'!I12:I12,"=8") * 1 + COUNTIF('Sprint Race'!I12:I12,"=7") * 2 + COUNTIF('Sprint Race'!I12:I12,"=6") * 4 + COUNTIF('Sprint Race'!I12:I12,"=5") * 6 + COUNTIF('Sprint Race'!I12:I12,"=4") * 8 + COUNTIF('Sprint Race'!I12:I12,"=3") * 10 + COUNTIF('Sprint Race'!I12:I12,"=2") * 12 + COUNTIF('Sprint Race'!I12:I12,"=1") * 15) / 2</f>
        <v>66</v>
      </c>
      <c r="J21" s="17">
        <f>COUNTIF('Sprint Race'!J3:J14,"=8") * 1 + COUNTIF('Sprint Race'!J3:J14,"=7") * 2 + COUNTIF('Sprint Race'!J3:J14,"=6") * 4 + COUNTIF('Sprint Race'!J3:J14,"=5") * 6 + COUNTIF('Sprint Race'!J3:J14,"=4") * 8 + COUNTIF('Sprint Race'!J3:J14,"=3") * 10 + COUNTIF('Sprint Race'!J3:J14,"=2") * 12 + COUNTIF('Sprint Race'!J3:J14,"=1") * 15 - (COUNTIF('Sprint Race'!J12:J12,"=8") * 1 + COUNTIF('Sprint Race'!J12:J12,"=7") * 2 + COUNTIF('Sprint Race'!J12:J12,"=6") * 4 + COUNTIF('Sprint Race'!J12:J12,"=5") * 6 + COUNTIF('Sprint Race'!J12:J12,"=4") * 8 + COUNTIF('Sprint Race'!J12:J12,"=3") * 10 + COUNTIF('Sprint Race'!J12:J12,"=2") * 12 + COUNTIF('Sprint Race'!J12:J12,"=1") * 15) / 2</f>
        <v>37</v>
      </c>
      <c r="K21" s="17">
        <f>COUNTIF('Sprint Race'!K3:K14,"=8") * 1 + COUNTIF('Sprint Race'!K3:K14,"=7") * 2 + COUNTIF('Sprint Race'!K3:K14,"=6") * 4 + COUNTIF('Sprint Race'!K3:K14,"=5") * 6 + COUNTIF('Sprint Race'!K3:K14,"=4") * 8 + COUNTIF('Sprint Race'!K3:K14,"=3") * 10 + COUNTIF('Sprint Race'!K3:K14,"=2") * 12 + COUNTIF('Sprint Race'!K3:K14,"=1") * 15 - (COUNTIF('Sprint Race'!K12:K12,"=8") * 1 + COUNTIF('Sprint Race'!K12:K12,"=7") * 2 + COUNTIF('Sprint Race'!K12:K12,"=6") * 4 + COUNTIF('Sprint Race'!K12:K12,"=5") * 6 + COUNTIF('Sprint Race'!K12:K12,"=4") * 8 + COUNTIF('Sprint Race'!K12:K12,"=3") * 10 + COUNTIF('Sprint Race'!K12:K12,"=2") * 12 + COUNTIF('Sprint Race'!K12:K12,"=1") * 15) / 2</f>
        <v>31</v>
      </c>
      <c r="L21" s="17">
        <f>COUNTIF('Sprint Race'!L3:L14,"=8") * 1 + COUNTIF('Sprint Race'!L3:L14,"=7") * 2 + COUNTIF('Sprint Race'!L3:L14,"=6") * 4 + COUNTIF('Sprint Race'!L3:L14,"=5") * 6 + COUNTIF('Sprint Race'!L3:L14,"=4") * 8 + COUNTIF('Sprint Race'!L3:L14,"=3") * 10 + COUNTIF('Sprint Race'!L3:L14,"=2") * 12 + COUNTIF('Sprint Race'!L3:L14,"=1") * 15 - (COUNTIF('Sprint Race'!L12:L12,"=8") * 1 + COUNTIF('Sprint Race'!L12:L12,"=7") * 2 + COUNTIF('Sprint Race'!L12:L12,"=6") * 4 + COUNTIF('Sprint Race'!L12:L12,"=5") * 6 + COUNTIF('Sprint Race'!L12:L12,"=4") * 8 + COUNTIF('Sprint Race'!L12:L12,"=3") * 10 + COUNTIF('Sprint Race'!L12:L12,"=2") * 12 + COUNTIF('Sprint Race'!L12:L12,"=1") * 15) / 2</f>
        <v>22</v>
      </c>
      <c r="M21" s="17">
        <f>COUNTIF('Sprint Race'!M3:M14,"=8") * 1 + COUNTIF('Sprint Race'!M3:M14,"=7") * 2 + COUNTIF('Sprint Race'!M3:M14,"=6") * 4 + COUNTIF('Sprint Race'!M3:M14,"=5") * 6 + COUNTIF('Sprint Race'!M3:M14,"=4") * 8 + COUNTIF('Sprint Race'!M3:M14,"=3") * 10 + COUNTIF('Sprint Race'!M3:M14,"=2") * 12 + COUNTIF('Sprint Race'!M3:M14,"=1") * 15 - (COUNTIF('Sprint Race'!M12:M12,"=8") * 1 + COUNTIF('Sprint Race'!M12:M12,"=7") * 2 + COUNTIF('Sprint Race'!M12:M12,"=6") * 4 + COUNTIF('Sprint Race'!M12:M12,"=5") * 6 + COUNTIF('Sprint Race'!M12:M12,"=4") * 8 + COUNTIF('Sprint Race'!M12:M12,"=3") * 10 + COUNTIF('Sprint Race'!M12:M12,"=2") * 12 + COUNTIF('Sprint Race'!M12:M12,"=1") * 15) / 2</f>
        <v>0</v>
      </c>
      <c r="N21" s="17">
        <f>COUNTIF('Sprint Race'!N3:N14,"=8") * 1 + COUNTIF('Sprint Race'!N3:N14,"=7") * 2 + COUNTIF('Sprint Race'!N3:N14,"=6") * 4 + COUNTIF('Sprint Race'!N3:N14,"=5") * 6 + COUNTIF('Sprint Race'!N3:N14,"=4") * 8 + COUNTIF('Sprint Race'!N3:N14,"=3") * 10 + COUNTIF('Sprint Race'!N3:N14,"=2") * 12 + COUNTIF('Sprint Race'!N3:N14,"=1") * 15 - (COUNTIF('Sprint Race'!N12:N12,"=8") * 1 + COUNTIF('Sprint Race'!N12:N12,"=7") * 2 + COUNTIF('Sprint Race'!N12:N12,"=6") * 4 + COUNTIF('Sprint Race'!N12:N12,"=5") * 6 + COUNTIF('Sprint Race'!N12:N12,"=4") * 8 + COUNTIF('Sprint Race'!N12:N12,"=3") * 10 + COUNTIF('Sprint Race'!N12:N12,"=2") * 12 + COUNTIF('Sprint Race'!N12:N12,"=1") * 15) / 2</f>
        <v>0</v>
      </c>
      <c r="O21" s="17">
        <f>COUNTIF('Sprint Race'!O3:O14,"=8") * 1 + COUNTIF('Sprint Race'!O3:O14,"=7") * 2 + COUNTIF('Sprint Race'!O3:O14,"=6") * 4 + COUNTIF('Sprint Race'!O3:O14,"=5") * 6 + COUNTIF('Sprint Race'!O3:O14,"=4") * 8 + COUNTIF('Sprint Race'!O3:O14,"=3") * 10 + COUNTIF('Sprint Race'!O3:O14,"=2") * 12 + COUNTIF('Sprint Race'!O3:O14,"=1") * 15 - (COUNTIF('Sprint Race'!O12:O12,"=8") * 1 + COUNTIF('Sprint Race'!O12:O12,"=7") * 2 + COUNTIF('Sprint Race'!O12:O12,"=6") * 4 + COUNTIF('Sprint Race'!O12:O12,"=5") * 6 + COUNTIF('Sprint Race'!O12:O12,"=4") * 8 + COUNTIF('Sprint Race'!O12:O12,"=3") * 10 + COUNTIF('Sprint Race'!O12:O12,"=2") * 12 + COUNTIF('Sprint Race'!O12:O12,"=1") * 15) / 2</f>
        <v>68</v>
      </c>
      <c r="P21" s="17">
        <f>COUNTIF('Sprint Race'!P3:P14,"=8") * 1 + COUNTIF('Sprint Race'!P3:P14,"=7") * 2 + COUNTIF('Sprint Race'!P3:P14,"=6") * 4 + COUNTIF('Sprint Race'!P3:P14,"=5") * 6 + COUNTIF('Sprint Race'!P3:P14,"=4") * 8 + COUNTIF('Sprint Race'!P3:P14,"=3") * 10 + COUNTIF('Sprint Race'!P3:P14,"=2") * 12 + COUNTIF('Sprint Race'!P3:P14,"=1") * 15 - (COUNTIF('Sprint Race'!P12:P12,"=8") * 1 + COUNTIF('Sprint Race'!P12:P12,"=7") * 2 + COUNTIF('Sprint Race'!P12:P12,"=6") * 4 + COUNTIF('Sprint Race'!P12:P12,"=5") * 6 + COUNTIF('Sprint Race'!P12:P12,"=4") * 8 + COUNTIF('Sprint Race'!P12:P12,"=3") * 10 + COUNTIF('Sprint Race'!P12:P12,"=2") * 12 + COUNTIF('Sprint Race'!P12:P12,"=1") * 15) / 2</f>
        <v>2</v>
      </c>
      <c r="Q21" s="17">
        <f>COUNTIF('Sprint Race'!Q3:Q14,"=8") * 1 + COUNTIF('Sprint Race'!Q3:Q14,"=7") * 2 + COUNTIF('Sprint Race'!Q3:Q14,"=6") * 4 + COUNTIF('Sprint Race'!Q3:Q14,"=5") * 6 + COUNTIF('Sprint Race'!Q3:Q14,"=4") * 8 + COUNTIF('Sprint Race'!Q3:Q14,"=3") * 10 + COUNTIF('Sprint Race'!Q3:Q14,"=2") * 12 + COUNTIF('Sprint Race'!Q3:Q14,"=1") * 15 - (COUNTIF('Sprint Race'!Q12:Q12,"=8") * 1 + COUNTIF('Sprint Race'!Q12:Q12,"=7") * 2 + COUNTIF('Sprint Race'!Q12:Q12,"=6") * 4 + COUNTIF('Sprint Race'!Q12:Q12,"=5") * 6 + COUNTIF('Sprint Race'!Q12:Q12,"=4") * 8 + COUNTIF('Sprint Race'!Q12:Q12,"=3") * 10 + COUNTIF('Sprint Race'!Q12:Q12,"=2") * 12 + COUNTIF('Sprint Race'!Q12:Q12,"=1") * 15) / 2</f>
        <v>12</v>
      </c>
      <c r="R21" s="17">
        <f>COUNTIF('Sprint Race'!R3:R14,"=8") * 1 + COUNTIF('Sprint Race'!R3:R14,"=7") * 2 + COUNTIF('Sprint Race'!R3:R14,"=6") * 4 + COUNTIF('Sprint Race'!R3:R14,"=5") * 6 + COUNTIF('Sprint Race'!R3:R14,"=4") * 8 + COUNTIF('Sprint Race'!R3:R14,"=3") * 10 + COUNTIF('Sprint Race'!R3:R14,"=2") * 12 + COUNTIF('Sprint Race'!R3:R14,"=1") * 15 - (COUNTIF('Sprint Race'!R12:R12,"=8") * 1 + COUNTIF('Sprint Race'!R12:R12,"=7") * 2 + COUNTIF('Sprint Race'!R12:R12,"=6") * 4 + COUNTIF('Sprint Race'!R12:R12,"=5") * 6 + COUNTIF('Sprint Race'!R12:R12,"=4") * 8 + COUNTIF('Sprint Race'!R12:R12,"=3") * 10 + COUNTIF('Sprint Race'!R12:R12,"=2") * 12 + COUNTIF('Sprint Race'!R12:R12,"=1") * 15) / 2</f>
        <v>4</v>
      </c>
      <c r="S21" s="17">
        <f>COUNTIF('Sprint Race'!S3:S14,"=8") * 1 + COUNTIF('Sprint Race'!S3:S14,"=7") * 2 + COUNTIF('Sprint Race'!S3:S14,"=6") * 4 + COUNTIF('Sprint Race'!S3:S14,"=5") * 6 + COUNTIF('Sprint Race'!S3:S14,"=4") * 8 + COUNTIF('Sprint Race'!S3:S14,"=3") * 10 + COUNTIF('Sprint Race'!S3:S14,"=2") * 12 + COUNTIF('Sprint Race'!S3:S14,"=1") * 15 - (COUNTIF('Sprint Race'!S12:S12,"=8") * 1 + COUNTIF('Sprint Race'!S12:S12,"=7") * 2 + COUNTIF('Sprint Race'!S12:S12,"=6") * 4 + COUNTIF('Sprint Race'!S12:S12,"=5") * 6 + COUNTIF('Sprint Race'!S12:S12,"=4") * 8 + COUNTIF('Sprint Race'!S12:S12,"=3") * 10 + COUNTIF('Sprint Race'!S12:S12,"=2") * 12 + COUNTIF('Sprint Race'!S12:S12,"=1") * 15) / 2</f>
        <v>36</v>
      </c>
      <c r="T21" s="17">
        <f>COUNTIF('Sprint Race'!T3:T14,"=8") * 1 + COUNTIF('Sprint Race'!T3:T14,"=7") * 2 + COUNTIF('Sprint Race'!T3:T14,"=6") * 4 + COUNTIF('Sprint Race'!T3:T14,"=5") * 6 + COUNTIF('Sprint Race'!T3:T14,"=4") * 8 + COUNTIF('Sprint Race'!T3:T14,"=3") * 10 + COUNTIF('Sprint Race'!T3:T14,"=2") * 12 + COUNTIF('Sprint Race'!T3:T14,"=1") * 15 - (COUNTIF('Sprint Race'!T12:T12,"=8") * 1 + COUNTIF('Sprint Race'!T12:T12,"=7") * 2 + COUNTIF('Sprint Race'!T12:T12,"=6") * 4 + COUNTIF('Sprint Race'!T12:T12,"=5") * 6 + COUNTIF('Sprint Race'!T12:T12,"=4") * 8 + COUNTIF('Sprint Race'!T12:T12,"=3") * 10 + COUNTIF('Sprint Race'!T12:T12,"=2") * 12 + COUNTIF('Sprint Race'!T12:T12,"=1") * 15) / 2</f>
        <v>1</v>
      </c>
      <c r="U21" s="17">
        <f>COUNTIF('Sprint Race'!U3:U14,"=8") * 1 + COUNTIF('Sprint Race'!U3:U14,"=7") * 2 + COUNTIF('Sprint Race'!U3:U14,"=6") * 4 + COUNTIF('Sprint Race'!U3:U14,"=5") * 6 + COUNTIF('Sprint Race'!U3:U14,"=4") * 8 + COUNTIF('Sprint Race'!U3:U14,"=3") * 10 + COUNTIF('Sprint Race'!U3:U14,"=2") * 12 + COUNTIF('Sprint Race'!U3:U14,"=1") * 15 - (COUNTIF('Sprint Race'!U12:U12,"=8") * 1 + COUNTIF('Sprint Race'!U12:U12,"=7") * 2 + COUNTIF('Sprint Race'!U12:U12,"=6") * 4 + COUNTIF('Sprint Race'!U12:U12,"=5") * 6 + COUNTIF('Sprint Race'!U12:U12,"=4") * 8 + COUNTIF('Sprint Race'!U12:U12,"=3") * 10 + COUNTIF('Sprint Race'!U12:U12,"=2") * 12 + COUNTIF('Sprint Race'!U12:U12,"=1") * 15) / 2</f>
        <v>0</v>
      </c>
      <c r="V21" s="17">
        <f>COUNTIF('Sprint Race'!V3:V14,"=8") * 1 + COUNTIF('Sprint Race'!V3:V14,"=7") * 2 + COUNTIF('Sprint Race'!V3:V14,"=6") * 4 + COUNTIF('Sprint Race'!V3:V14,"=5") * 6 + COUNTIF('Sprint Race'!V3:V14,"=4") * 8 + COUNTIF('Sprint Race'!V3:V14,"=3") * 10 + COUNTIF('Sprint Race'!V3:V14,"=2") * 12 + COUNTIF('Sprint Race'!V3:V14,"=1") * 15 - (COUNTIF('Sprint Race'!V12:V12,"=8") * 1 + COUNTIF('Sprint Race'!V12:V12,"=7") * 2 + COUNTIF('Sprint Race'!V12:V12,"=6") * 4 + COUNTIF('Sprint Race'!V12:V12,"=5") * 6 + COUNTIF('Sprint Race'!V12:V12,"=4") * 8 + COUNTIF('Sprint Race'!V12:V12,"=3") * 10 + COUNTIF('Sprint Race'!V12:V12,"=2") * 12 + COUNTIF('Sprint Race'!V12:V12,"=1") * 15) / 2</f>
        <v>0</v>
      </c>
      <c r="W21" s="17">
        <f>COUNTIF('Sprint Race'!W3:W14,"=8") * 1 + COUNTIF('Sprint Race'!W3:W14,"=7") * 2 + COUNTIF('Sprint Race'!W3:W14,"=6") * 4 + COUNTIF('Sprint Race'!W3:W14,"=5") * 6 + COUNTIF('Sprint Race'!W3:W14,"=4") * 8 + COUNTIF('Sprint Race'!W3:W14,"=3") * 10 + COUNTIF('Sprint Race'!W3:W14,"=2") * 12 + COUNTIF('Sprint Race'!W3:W14,"=1") * 15 - (COUNTIF('Sprint Race'!W12:W12,"=8") * 1 + COUNTIF('Sprint Race'!W12:W12,"=7") * 2 + COUNTIF('Sprint Race'!W12:W12,"=6") * 4 + COUNTIF('Sprint Race'!W12:W12,"=5") * 6 + COUNTIF('Sprint Race'!W12:W12,"=4") * 8 + COUNTIF('Sprint Race'!W12:W12,"=3") * 10 + COUNTIF('Sprint Race'!W12:W12,"=2") * 12 + COUNTIF('Sprint Race'!W12:W12,"=1") * 15) / 2</f>
        <v>0</v>
      </c>
      <c r="X21" s="17">
        <f>COUNTIF('Sprint Race'!X3:X14,"=8") * 1 + COUNTIF('Sprint Race'!X3:X14,"=7") * 2 + COUNTIF('Sprint Race'!X3:X14,"=6") * 4 + COUNTIF('Sprint Race'!X3:X14,"=5") * 6 + COUNTIF('Sprint Race'!X3:X14,"=4") * 8 + COUNTIF('Sprint Race'!X3:X14,"=3") * 10 + COUNTIF('Sprint Race'!X3:X14,"=2") * 12 + COUNTIF('Sprint Race'!X3:X14,"=1") * 15 - (COUNTIF('Sprint Race'!X12:X12,"=8") * 1 + COUNTIF('Sprint Race'!X12:X12,"=7") * 2 + COUNTIF('Sprint Race'!X12:X12,"=6") * 4 + COUNTIF('Sprint Race'!X12:X12,"=5") * 6 + COUNTIF('Sprint Race'!X12:X12,"=4") * 8 + COUNTIF('Sprint Race'!X12:X12,"=3") * 10 + COUNTIF('Sprint Race'!X12:X12,"=2") * 12 + COUNTIF('Sprint Race'!X12:X12,"=1") * 15) / 2</f>
        <v>71</v>
      </c>
      <c r="Y21" s="17">
        <f>COUNTIF('Sprint Race'!Y3:Y14,"=8") * 1 + COUNTIF('Sprint Race'!Y3:Y14,"=7") * 2 + COUNTIF('Sprint Race'!Y3:Y14,"=6") * 4 + COUNTIF('Sprint Race'!Y3:Y14,"=5") * 6 + COUNTIF('Sprint Race'!Y3:Y14,"=4") * 8 + COUNTIF('Sprint Race'!Y3:Y14,"=3") * 10 + COUNTIF('Sprint Race'!Y3:Y14,"=2") * 12 + COUNTIF('Sprint Race'!Y3:Y14,"=1") * 15 - (COUNTIF('Sprint Race'!Y12:Y12,"=8") * 1 + COUNTIF('Sprint Race'!Y12:Y12,"=7") * 2 + COUNTIF('Sprint Race'!Y12:Y12,"=6") * 4 + COUNTIF('Sprint Race'!Y12:Y12,"=5") * 6 + COUNTIF('Sprint Race'!Y12:Y12,"=4") * 8 + COUNTIF('Sprint Race'!Y12:Y12,"=3") * 10 + COUNTIF('Sprint Race'!Y12:Y12,"=2") * 12 + COUNTIF('Sprint Race'!Y12:Y12,"=1") * 15) / 2</f>
        <v>58</v>
      </c>
      <c r="Z21" s="17">
        <f>COUNTIF('Sprint Race'!Z3:Z14,"=8") * 1 + COUNTIF('Sprint Race'!Z3:Z14,"=7") * 2 + COUNTIF('Sprint Race'!Z3:Z14,"=6") * 4 + COUNTIF('Sprint Race'!Z3:Z14,"=5") * 6 + COUNTIF('Sprint Race'!Z3:Z14,"=4") * 8 + COUNTIF('Sprint Race'!Z3:Z14,"=3") * 10 + COUNTIF('Sprint Race'!Z3:Z14,"=2") * 12 + COUNTIF('Sprint Race'!Z3:Z14,"=1") * 15 - (COUNTIF('Sprint Race'!Z12:Z12,"=8") * 1 + COUNTIF('Sprint Race'!Z12:Z12,"=7") * 2 + COUNTIF('Sprint Race'!Z12:Z12,"=6") * 4 + COUNTIF('Sprint Race'!Z12:Z12,"=5") * 6 + COUNTIF('Sprint Race'!Z12:Z12,"=4") * 8 + COUNTIF('Sprint Race'!Z12:Z12,"=3") * 10 + COUNTIF('Sprint Race'!Z12:Z12,"=2") * 12 + COUNTIF('Sprint Race'!Z12:Z12,"=1") * 15) / 2</f>
        <v>0</v>
      </c>
      <c r="AA21" s="17">
        <f>COUNTIF('Sprint Race'!AA3:AA14,"=8") * 1 + COUNTIF('Sprint Race'!AA3:AA14,"=7") * 2 + COUNTIF('Sprint Race'!AA3:AA14,"=6") * 4 + COUNTIF('Sprint Race'!AA3:AA14,"=5") * 6 + COUNTIF('Sprint Race'!AA3:AA14,"=4") * 8 + COUNTIF('Sprint Race'!AA3:AA14,"=3") * 10 + COUNTIF('Sprint Race'!AA3:AA14,"=2") * 12 + COUNTIF('Sprint Race'!AA3:AA14,"=1") * 15 - (COUNTIF('Sprint Race'!AA12:AA12,"=8") * 1 + COUNTIF('Sprint Race'!AA12:AA12,"=7") * 2 + COUNTIF('Sprint Race'!AA12:AA12,"=6") * 4 + COUNTIF('Sprint Race'!AA12:AA12,"=5") * 6 + COUNTIF('Sprint Race'!AA12:AA12,"=4") * 8 + COUNTIF('Sprint Race'!AA12:AA12,"=3") * 10 + COUNTIF('Sprint Race'!AA12:AA12,"=2") * 12 + COUNTIF('Sprint Race'!AA12:AA12,"=1") * 15) / 2</f>
        <v>1</v>
      </c>
      <c r="AB21" s="17">
        <f>COUNTIF('Sprint Race'!AB3:AB14,"=8") * 1 + COUNTIF('Sprint Race'!AB3:AB14,"=7") * 2 + COUNTIF('Sprint Race'!AB3:AB14,"=6") * 4 + COUNTIF('Sprint Race'!AB3:AB14,"=5") * 6 + COUNTIF('Sprint Race'!AB3:AB14,"=4") * 8 + COUNTIF('Sprint Race'!AB3:AB14,"=3") * 10 + COUNTIF('Sprint Race'!AB3:AB14,"=2") * 12 + COUNTIF('Sprint Race'!AB3:AB14,"=1") * 15 - (COUNTIF('Sprint Race'!AB12:AB12,"=8") * 1 + COUNTIF('Sprint Race'!AB12:AB12,"=7") * 2 + COUNTIF('Sprint Race'!AB12:AB12,"=6") * 4 + COUNTIF('Sprint Race'!AB12:AB12,"=5") * 6 + COUNTIF('Sprint Race'!AB12:AB12,"=4") * 8 + COUNTIF('Sprint Race'!AB12:AB12,"=3") * 10 + COUNTIF('Sprint Race'!AB12:AB12,"=2") * 12 + COUNTIF('Sprint Race'!AB12:AB12,"=1") * 15) / 2</f>
        <v>45</v>
      </c>
      <c r="AC21" s="17">
        <f>COUNTIF('Sprint Race'!AC3:AC14,"=8") * 1 + COUNTIF('Sprint Race'!AC3:AC14,"=7") * 2 + COUNTIF('Sprint Race'!AC3:AC14,"=6") * 4 + COUNTIF('Sprint Race'!AC3:AC14,"=5") * 6 + COUNTIF('Sprint Race'!AC3:AC14,"=4") * 8 + COUNTIF('Sprint Race'!AC3:AC14,"=3") * 10 + COUNTIF('Sprint Race'!AC3:AC14,"=2") * 12 + COUNTIF('Sprint Race'!AC3:AC14,"=1") * 15 - (COUNTIF('Sprint Race'!AC12:AC12,"=8") * 1 + COUNTIF('Sprint Race'!AC12:AC12,"=7") * 2 + COUNTIF('Sprint Race'!AC12:AC12,"=6") * 4 + COUNTIF('Sprint Race'!AC12:AC12,"=5") * 6 + COUNTIF('Sprint Race'!AC12:AC12,"=4") * 8 + COUNTIF('Sprint Race'!AC12:AC12,"=3") * 10 + COUNTIF('Sprint Race'!AC12:AC12,"=2") * 12 + COUNTIF('Sprint Race'!AC12:AC12,"=1") * 15) / 2</f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Overall</vt:lpstr>
      <vt:lpstr>Feature Race</vt:lpstr>
      <vt:lpstr>Sprint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reuscaelum</dc:creator>
  <cp:lastModifiedBy>reuscaelum</cp:lastModifiedBy>
  <dcterms:created xsi:type="dcterms:W3CDTF">2015-06-05T18:19:34Z</dcterms:created>
  <dcterms:modified xsi:type="dcterms:W3CDTF">2020-12-19T18:42:37Z</dcterms:modified>
</cp:coreProperties>
</file>