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G:\motorsport\FIAFormula3\"/>
    </mc:Choice>
  </mc:AlternateContent>
  <xr:revisionPtr revIDLastSave="0" documentId="13_ncr:1_{61ED5ED2-58CD-493E-B968-3D1C05D4A702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Overall" sheetId="1" r:id="rId1"/>
    <sheet name="Feature Race" sheetId="2" r:id="rId2"/>
    <sheet name="Sprint Ra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3" l="1"/>
  <c r="C27" i="1" s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C18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D12" i="3"/>
  <c r="AD14" i="3" s="1"/>
  <c r="AE12" i="3"/>
  <c r="AF12" i="3"/>
  <c r="AG12" i="3"/>
  <c r="AH12" i="3"/>
  <c r="AI12" i="3"/>
  <c r="AI14" i="3" s="1"/>
  <c r="AJ12" i="3"/>
  <c r="AK12" i="3"/>
  <c r="AK14" i="3" s="1"/>
  <c r="AL12" i="3"/>
  <c r="AL14" i="3" s="1"/>
  <c r="AD13" i="3"/>
  <c r="AE13" i="3"/>
  <c r="AF13" i="3"/>
  <c r="AF14" i="3" s="1"/>
  <c r="AG13" i="3"/>
  <c r="AH13" i="3"/>
  <c r="AH14" i="3" s="1"/>
  <c r="AI13" i="3"/>
  <c r="AJ13" i="3"/>
  <c r="AK13" i="3"/>
  <c r="AL13" i="3"/>
  <c r="AE14" i="3"/>
  <c r="AG14" i="3"/>
  <c r="AJ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C15" i="3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AD18" i="2"/>
  <c r="AE18" i="2"/>
  <c r="AF18" i="2"/>
  <c r="AG18" i="2"/>
  <c r="AH18" i="2"/>
  <c r="AI18" i="2"/>
  <c r="AJ18" i="2"/>
  <c r="AK18" i="2"/>
  <c r="AL18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C13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C12" i="2"/>
  <c r="D23" i="1" l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D19" i="2" l="1"/>
  <c r="D30" i="1" s="1"/>
  <c r="E19" i="2"/>
  <c r="E30" i="1" s="1"/>
  <c r="F19" i="2"/>
  <c r="F30" i="1" s="1"/>
  <c r="G19" i="2"/>
  <c r="I30" i="1" s="1"/>
  <c r="H19" i="2"/>
  <c r="I19" i="2"/>
  <c r="J19" i="2"/>
  <c r="AC30" i="1" s="1"/>
  <c r="K19" i="2"/>
  <c r="AH30" i="1" s="1"/>
  <c r="L19" i="2"/>
  <c r="AI30" i="1" s="1"/>
  <c r="M19" i="2"/>
  <c r="N19" i="2"/>
  <c r="O19" i="2"/>
  <c r="P19" i="2"/>
  <c r="Q19" i="2"/>
  <c r="R19" i="2"/>
  <c r="T30" i="1" s="1"/>
  <c r="S19" i="2"/>
  <c r="U30" i="1" s="1"/>
  <c r="T19" i="2"/>
  <c r="P30" i="1" s="1"/>
  <c r="U19" i="2"/>
  <c r="V19" i="2"/>
  <c r="W19" i="2"/>
  <c r="X19" i="2"/>
  <c r="Y19" i="2"/>
  <c r="Z19" i="2"/>
  <c r="AA19" i="2"/>
  <c r="O30" i="1" s="1"/>
  <c r="AB19" i="2"/>
  <c r="AC19" i="2"/>
  <c r="C19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Z17" i="2"/>
  <c r="AA17" i="2"/>
  <c r="AB17" i="2"/>
  <c r="AC17" i="2"/>
  <c r="C17" i="2"/>
  <c r="Z16" i="2"/>
  <c r="Z18" i="2" s="1"/>
  <c r="AA16" i="2"/>
  <c r="AA18" i="2" s="1"/>
  <c r="AB16" i="2"/>
  <c r="AB18" i="2" s="1"/>
  <c r="AC16" i="2"/>
  <c r="AC18" i="2" s="1"/>
  <c r="C16" i="2"/>
  <c r="C15" i="2"/>
  <c r="C21" i="1"/>
  <c r="C22" i="1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F14" i="3" s="1"/>
  <c r="E13" i="3"/>
  <c r="D13" i="3"/>
  <c r="C13" i="3"/>
  <c r="AC12" i="3"/>
  <c r="AB12" i="3"/>
  <c r="AA12" i="3"/>
  <c r="AA14" i="3" s="1"/>
  <c r="Z12" i="3"/>
  <c r="Z14" i="3" s="1"/>
  <c r="Y12" i="3"/>
  <c r="X12" i="3"/>
  <c r="W12" i="3"/>
  <c r="V12" i="3"/>
  <c r="U12" i="3"/>
  <c r="T12" i="3"/>
  <c r="S12" i="3"/>
  <c r="S14" i="3" s="1"/>
  <c r="R12" i="3"/>
  <c r="R14" i="3" s="1"/>
  <c r="Q12" i="3"/>
  <c r="P12" i="3"/>
  <c r="O12" i="3"/>
  <c r="N12" i="3"/>
  <c r="M12" i="3"/>
  <c r="L12" i="3"/>
  <c r="K12" i="3"/>
  <c r="K14" i="3" s="1"/>
  <c r="J12" i="3"/>
  <c r="J14" i="3" s="1"/>
  <c r="I12" i="3"/>
  <c r="H12" i="3"/>
  <c r="G12" i="3"/>
  <c r="F12" i="3"/>
  <c r="E12" i="3"/>
  <c r="D12" i="3"/>
  <c r="C12" i="3"/>
  <c r="C14" i="3" s="1"/>
  <c r="E14" i="3" l="1"/>
  <c r="M14" i="3"/>
  <c r="U14" i="3"/>
  <c r="AC14" i="3"/>
  <c r="H14" i="3"/>
  <c r="X14" i="3"/>
  <c r="P14" i="3"/>
  <c r="AB14" i="3"/>
  <c r="AB30" i="1"/>
  <c r="K30" i="1"/>
  <c r="I14" i="3"/>
  <c r="Y14" i="3"/>
  <c r="Y30" i="1"/>
  <c r="C30" i="1"/>
  <c r="S30" i="1"/>
  <c r="L30" i="1"/>
  <c r="Q14" i="3"/>
  <c r="S28" i="1"/>
  <c r="S29" i="1" s="1"/>
  <c r="L28" i="1"/>
  <c r="L29" i="1" s="1"/>
  <c r="T28" i="1"/>
  <c r="M28" i="1"/>
  <c r="M29" i="1" s="1"/>
  <c r="Y28" i="1"/>
  <c r="Y29" i="1" s="1"/>
  <c r="I28" i="1"/>
  <c r="I29" i="1" s="1"/>
  <c r="O28" i="1"/>
  <c r="O29" i="1" s="1"/>
  <c r="U28" i="1"/>
  <c r="AH28" i="1"/>
  <c r="AH29" i="1" s="1"/>
  <c r="R28" i="1"/>
  <c r="C18" i="2"/>
  <c r="C26" i="1" s="1"/>
  <c r="C28" i="1" s="1"/>
  <c r="C29" i="1" s="1"/>
  <c r="Q28" i="1"/>
  <c r="AL28" i="1"/>
  <c r="AL29" i="1" s="1"/>
  <c r="F28" i="1"/>
  <c r="F29" i="1" s="1"/>
  <c r="AC28" i="1"/>
  <c r="AC29" i="1" s="1"/>
  <c r="AB28" i="1"/>
  <c r="K28" i="1"/>
  <c r="K29" i="1" s="1"/>
  <c r="P28" i="1"/>
  <c r="AI28" i="1"/>
  <c r="D28" i="1"/>
  <c r="AJ28" i="1"/>
  <c r="E28" i="1"/>
  <c r="E29" i="1" s="1"/>
  <c r="O14" i="3"/>
  <c r="G14" i="3"/>
  <c r="W14" i="3"/>
  <c r="D14" i="3"/>
  <c r="L14" i="3"/>
  <c r="T14" i="3"/>
  <c r="N14" i="3"/>
  <c r="V14" i="3"/>
  <c r="C14" i="2"/>
  <c r="C23" i="1"/>
  <c r="T29" i="1" l="1"/>
  <c r="R29" i="1"/>
  <c r="U29" i="1"/>
  <c r="Q29" i="1"/>
  <c r="P29" i="1"/>
  <c r="D29" i="1"/>
  <c r="AI29" i="1"/>
  <c r="AB29" i="1"/>
  <c r="AJ29" i="1"/>
</calcChain>
</file>

<file path=xl/sharedStrings.xml><?xml version="1.0" encoding="utf-8"?>
<sst xmlns="http://schemas.openxmlformats.org/spreadsheetml/2006/main" count="406" uniqueCount="73">
  <si>
    <t>Round</t>
    <phoneticPr fontId="1"/>
  </si>
  <si>
    <t>Race</t>
    <phoneticPr fontId="1"/>
  </si>
  <si>
    <t>Feature Race</t>
    <phoneticPr fontId="1"/>
  </si>
  <si>
    <t>Sprint Race</t>
    <phoneticPr fontId="1"/>
  </si>
  <si>
    <t>ART</t>
    <phoneticPr fontId="1"/>
  </si>
  <si>
    <t>CARLIN</t>
    <phoneticPr fontId="1"/>
  </si>
  <si>
    <t>CAMPOS</t>
    <phoneticPr fontId="1"/>
  </si>
  <si>
    <t>Charouz</t>
    <phoneticPr fontId="1"/>
  </si>
  <si>
    <t>MP</t>
    <phoneticPr fontId="1"/>
  </si>
  <si>
    <t>HWA</t>
    <phoneticPr fontId="1"/>
  </si>
  <si>
    <t>Prema</t>
    <phoneticPr fontId="1"/>
  </si>
  <si>
    <t>Trident</t>
    <phoneticPr fontId="1"/>
  </si>
  <si>
    <t>Hitech</t>
    <phoneticPr fontId="1"/>
  </si>
  <si>
    <t>Jake Hughes</t>
    <phoneticPr fontId="1"/>
  </si>
  <si>
    <t>Théo Pourchaire</t>
  </si>
  <si>
    <t>DNF</t>
    <phoneticPr fontId="1"/>
  </si>
  <si>
    <t>NC</t>
    <phoneticPr fontId="1"/>
  </si>
  <si>
    <t>DSQ</t>
    <phoneticPr fontId="1"/>
  </si>
  <si>
    <t>Finish Race</t>
    <phoneticPr fontId="1"/>
  </si>
  <si>
    <t>Entry Race</t>
    <phoneticPr fontId="1"/>
  </si>
  <si>
    <t>DNF Race</t>
    <phoneticPr fontId="1"/>
  </si>
  <si>
    <t>Sprint Race Points</t>
    <phoneticPr fontId="1"/>
  </si>
  <si>
    <t>Feature Race Points</t>
    <phoneticPr fontId="1"/>
  </si>
  <si>
    <t>Pole Position</t>
    <phoneticPr fontId="1"/>
  </si>
  <si>
    <t xml:space="preserve">Fastest Lap (in Point) </t>
    <phoneticPr fontId="1"/>
  </si>
  <si>
    <t>Overall Points</t>
    <phoneticPr fontId="1"/>
  </si>
  <si>
    <t>Average Points(w/o DNF)</t>
    <phoneticPr fontId="1"/>
  </si>
  <si>
    <t>Point Finish</t>
    <phoneticPr fontId="1"/>
  </si>
  <si>
    <t>Point finish</t>
    <phoneticPr fontId="1"/>
  </si>
  <si>
    <t>Points (Feature &amp; FL &amp; PP)</t>
    <phoneticPr fontId="1"/>
  </si>
  <si>
    <t>Fastest Lap</t>
    <phoneticPr fontId="1"/>
  </si>
  <si>
    <t>Pole Position</t>
    <phoneticPr fontId="1"/>
  </si>
  <si>
    <t>Points (Feature Race Only)</t>
    <phoneticPr fontId="1"/>
  </si>
  <si>
    <t>Points (Sprint &amp; FL)</t>
    <phoneticPr fontId="1"/>
  </si>
  <si>
    <t>Points (Race Only)</t>
    <phoneticPr fontId="1"/>
  </si>
  <si>
    <t>Points Proportion(FR vs SR)</t>
    <phoneticPr fontId="1"/>
  </si>
  <si>
    <t>Jenzer</t>
    <phoneticPr fontId="1"/>
  </si>
  <si>
    <t>Oscar Piastri</t>
    <phoneticPr fontId="1"/>
  </si>
  <si>
    <t>Frederik Vesti</t>
    <phoneticPr fontId="1"/>
  </si>
  <si>
    <t>Logan Sargent</t>
    <phoneticPr fontId="1"/>
  </si>
  <si>
    <t>Max Fewtrell</t>
    <phoneticPr fontId="1"/>
  </si>
  <si>
    <t>Liam Lawson</t>
    <phoneticPr fontId="1"/>
  </si>
  <si>
    <t xml:space="preserve">Dennis Hauger </t>
    <phoneticPr fontId="1"/>
  </si>
  <si>
    <t>Aleksandr Smolyar</t>
    <phoneticPr fontId="1"/>
  </si>
  <si>
    <t>Lirim Zendeli</t>
  </si>
  <si>
    <t>David Beckmann</t>
  </si>
  <si>
    <t>Olli Caldwell</t>
    <phoneticPr fontId="1"/>
  </si>
  <si>
    <t>Enzo Fittipaldi</t>
  </si>
  <si>
    <t>Jack Doohan</t>
  </si>
  <si>
    <t>Richard Verschoor</t>
  </si>
  <si>
    <t>Bent Viscaal</t>
  </si>
  <si>
    <t>Lukas Dunner</t>
  </si>
  <si>
    <t>Calan Williams</t>
  </si>
  <si>
    <t>Federico Malvestiti</t>
  </si>
  <si>
    <t>Matteo Nannini</t>
  </si>
  <si>
    <t>Roman Staněk</t>
  </si>
  <si>
    <t>David Schumacher</t>
  </si>
  <si>
    <t xml:space="preserve"> Michael Belov</t>
    <phoneticPr fontId="1"/>
  </si>
  <si>
    <t>Igor Fraga</t>
    <phoneticPr fontId="1"/>
  </si>
  <si>
    <t>Clément Novalak</t>
  </si>
  <si>
    <t>Enaam Ahmed</t>
  </si>
  <si>
    <t>Ben Barnicoat</t>
  </si>
  <si>
    <t>Leonardo Pulcini</t>
  </si>
  <si>
    <t>Cameron Das</t>
  </si>
  <si>
    <t>Alex Peroni</t>
  </si>
  <si>
    <t>Alessio Deledda</t>
  </si>
  <si>
    <t>Sophia Flörsch</t>
  </si>
  <si>
    <t>Andreas Estner</t>
  </si>
  <si>
    <t>Sebastián Fernández</t>
    <phoneticPr fontId="1"/>
  </si>
  <si>
    <t>Pierre-Louis Chovet</t>
  </si>
  <si>
    <t>DNF</t>
    <phoneticPr fontId="1"/>
  </si>
  <si>
    <t>DSQ</t>
    <phoneticPr fontId="1"/>
  </si>
  <si>
    <t>NC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</si>
</sst>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color theme="1"/>
      <name val="Yu Gothic"/>
      <family val="2"/>
      <scheme val="minor"/>
    </font>
    <font>
      <sz val="11"/>
      <color theme="0"/>
      <name val="Yu Gothic"/>
      <family val="2"/>
      <scheme val="minor"/>
    </font>
    <font>
      <sz val="11"/>
      <color theme="0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31">
    <xf numFmtId="0" fontId="0" fillId="0" borderId="0" xfId="0"/>
    <xf numFmtId="0" fontId="0" fillId="0" borderId="0" xfId="0" applyFill="1"/>
    <xf numFmtId="0" fontId="2" fillId="2" borderId="0" xfId="0" applyFont="1" applyFill="1"/>
    <xf numFmtId="0" fontId="0" fillId="3" borderId="0" xfId="0" applyFill="1"/>
    <xf numFmtId="0" fontId="0" fillId="2" borderId="0" xfId="0" applyFill="1"/>
    <xf numFmtId="0" fontId="0" fillId="4" borderId="0" xfId="0" applyFill="1"/>
    <xf numFmtId="0" fontId="2" fillId="5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2" fontId="0" fillId="10" borderId="0" xfId="0" applyNumberFormat="1" applyFill="1"/>
    <xf numFmtId="0" fontId="2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4" fillId="6" borderId="0" xfId="0" applyFont="1" applyFill="1"/>
    <xf numFmtId="0" fontId="5" fillId="6" borderId="0" xfId="0" applyFont="1" applyFill="1"/>
    <xf numFmtId="0" fontId="4" fillId="15" borderId="0" xfId="0" applyFont="1" applyFill="1"/>
    <xf numFmtId="0" fontId="5" fillId="15" borderId="0" xfId="0" applyFont="1" applyFill="1"/>
    <xf numFmtId="0" fontId="4" fillId="16" borderId="0" xfId="0" applyFont="1" applyFill="1"/>
    <xf numFmtId="0" fontId="5" fillId="16" borderId="0" xfId="0" applyFont="1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9" fontId="0" fillId="19" borderId="0" xfId="1" applyFont="1" applyFill="1" applyAlignment="1"/>
    <xf numFmtId="0" fontId="0" fillId="20" borderId="0" xfId="0" applyFill="1"/>
    <xf numFmtId="0" fontId="0" fillId="21" borderId="0" xfId="0" applyFill="1"/>
    <xf numFmtId="0" fontId="0" fillId="0" borderId="0" xfId="0" applyFont="1"/>
    <xf numFmtId="0" fontId="6" fillId="0" borderId="0" xfId="0" applyFont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0"/>
  <sheetViews>
    <sheetView workbookViewId="0">
      <selection activeCell="C14" sqref="C14"/>
    </sheetView>
  </sheetViews>
  <sheetFormatPr defaultRowHeight="18.75"/>
  <cols>
    <col min="2" max="2" width="17.875" customWidth="1"/>
    <col min="3" max="3" width="12" customWidth="1"/>
    <col min="4" max="4" width="13.625" customWidth="1"/>
    <col min="5" max="5" width="12.75" customWidth="1"/>
    <col min="6" max="6" width="14.125" customWidth="1"/>
    <col min="7" max="7" width="18.5" customWidth="1"/>
    <col min="8" max="8" width="14.125" customWidth="1"/>
    <col min="9" max="9" width="13.375" customWidth="1"/>
    <col min="10" max="10" width="14.875" customWidth="1"/>
    <col min="11" max="11" width="16.625" customWidth="1"/>
    <col min="12" max="12" width="18.75" customWidth="1"/>
    <col min="13" max="13" width="11.75" customWidth="1"/>
    <col min="14" max="14" width="15.5" customWidth="1"/>
    <col min="15" max="15" width="11.875" customWidth="1"/>
    <col min="16" max="16" width="14.375" customWidth="1"/>
    <col min="17" max="17" width="11.5" customWidth="1"/>
    <col min="18" max="18" width="14.75" customWidth="1"/>
    <col min="19" max="19" width="19.625" customWidth="1"/>
    <col min="20" max="20" width="12.625" customWidth="1"/>
    <col min="21" max="21" width="15.625" customWidth="1"/>
    <col min="22" max="22" width="13.75" customWidth="1"/>
    <col min="23" max="23" width="17.75" customWidth="1"/>
    <col min="24" max="24" width="14.375" customWidth="1"/>
    <col min="25" max="27" width="13.125" customWidth="1"/>
    <col min="28" max="28" width="17.125" customWidth="1"/>
    <col min="29" max="29" width="15.25" customWidth="1"/>
    <col min="30" max="30" width="13.25" customWidth="1"/>
    <col min="31" max="31" width="12.875" customWidth="1"/>
    <col min="32" max="32" width="15.5" customWidth="1"/>
    <col min="33" max="33" width="17.75" customWidth="1"/>
    <col min="34" max="34" width="13.75" customWidth="1"/>
    <col min="35" max="35" width="10.75" customWidth="1"/>
    <col min="36" max="37" width="15.5" customWidth="1"/>
    <col min="38" max="38" width="17" customWidth="1"/>
  </cols>
  <sheetData>
    <row r="1" spans="1:38">
      <c r="A1" s="2" t="s">
        <v>1</v>
      </c>
      <c r="C1" s="24" t="s">
        <v>10</v>
      </c>
      <c r="D1" s="24" t="s">
        <v>10</v>
      </c>
      <c r="E1" s="24" t="s">
        <v>10</v>
      </c>
      <c r="F1" s="27" t="s">
        <v>12</v>
      </c>
      <c r="G1" s="27" t="s">
        <v>12</v>
      </c>
      <c r="H1" s="27" t="s">
        <v>12</v>
      </c>
      <c r="I1" s="27" t="s">
        <v>12</v>
      </c>
      <c r="J1" s="16" t="s">
        <v>4</v>
      </c>
      <c r="K1" s="16" t="s">
        <v>4</v>
      </c>
      <c r="L1" s="16" t="s">
        <v>4</v>
      </c>
      <c r="M1" s="7" t="s">
        <v>11</v>
      </c>
      <c r="N1" s="7" t="s">
        <v>11</v>
      </c>
      <c r="O1" s="7" t="s">
        <v>11</v>
      </c>
      <c r="P1" s="23" t="s">
        <v>9</v>
      </c>
      <c r="Q1" s="23" t="s">
        <v>9</v>
      </c>
      <c r="R1" s="23" t="s">
        <v>9</v>
      </c>
      <c r="S1" s="21" t="s">
        <v>8</v>
      </c>
      <c r="T1" s="22" t="s">
        <v>8</v>
      </c>
      <c r="U1" s="21" t="s">
        <v>8</v>
      </c>
      <c r="V1" s="28" t="s">
        <v>36</v>
      </c>
      <c r="W1" s="28" t="s">
        <v>36</v>
      </c>
      <c r="X1" s="28" t="s">
        <v>36</v>
      </c>
      <c r="Y1" s="19" t="s">
        <v>7</v>
      </c>
      <c r="Z1" s="19" t="s">
        <v>7</v>
      </c>
      <c r="AA1" s="19" t="s">
        <v>7</v>
      </c>
      <c r="AB1" s="20" t="s">
        <v>7</v>
      </c>
      <c r="AC1" s="17" t="s">
        <v>5</v>
      </c>
      <c r="AD1" s="17" t="s">
        <v>5</v>
      </c>
      <c r="AE1" s="17" t="s">
        <v>5</v>
      </c>
      <c r="AF1" s="17" t="s">
        <v>5</v>
      </c>
      <c r="AG1" s="17" t="s">
        <v>5</v>
      </c>
      <c r="AH1" s="18" t="s">
        <v>5</v>
      </c>
      <c r="AI1" s="4" t="s">
        <v>6</v>
      </c>
      <c r="AJ1" s="4" t="s">
        <v>6</v>
      </c>
      <c r="AK1" s="4" t="s">
        <v>6</v>
      </c>
      <c r="AL1" s="4" t="s">
        <v>6</v>
      </c>
    </row>
    <row r="2" spans="1:38">
      <c r="A2" t="s">
        <v>0</v>
      </c>
      <c r="B2" t="s">
        <v>1</v>
      </c>
      <c r="C2" t="s">
        <v>37</v>
      </c>
      <c r="D2" t="s">
        <v>38</v>
      </c>
      <c r="E2" t="s">
        <v>39</v>
      </c>
      <c r="F2" t="s">
        <v>40</v>
      </c>
      <c r="G2" s="1" t="s">
        <v>69</v>
      </c>
      <c r="H2" t="s">
        <v>41</v>
      </c>
      <c r="I2" t="s">
        <v>42</v>
      </c>
      <c r="J2" s="1" t="s">
        <v>14</v>
      </c>
      <c r="K2" t="s">
        <v>43</v>
      </c>
      <c r="L2" t="s">
        <v>68</v>
      </c>
      <c r="M2" s="1" t="s">
        <v>44</v>
      </c>
      <c r="N2" s="1" t="s">
        <v>45</v>
      </c>
      <c r="O2" s="1" t="s">
        <v>46</v>
      </c>
      <c r="P2" s="1" t="s">
        <v>47</v>
      </c>
      <c r="Q2" t="s">
        <v>13</v>
      </c>
      <c r="R2" s="1" t="s">
        <v>48</v>
      </c>
      <c r="S2" s="1" t="s">
        <v>49</v>
      </c>
      <c r="T2" s="1" t="s">
        <v>50</v>
      </c>
      <c r="U2" s="1" t="s">
        <v>51</v>
      </c>
      <c r="V2" s="1" t="s">
        <v>52</v>
      </c>
      <c r="W2" s="1" t="s">
        <v>53</v>
      </c>
      <c r="X2" s="1" t="s">
        <v>54</v>
      </c>
      <c r="Y2" s="1" t="s">
        <v>55</v>
      </c>
      <c r="Z2" s="1" t="s">
        <v>58</v>
      </c>
      <c r="AA2" s="1" t="s">
        <v>56</v>
      </c>
      <c r="AB2" s="1" t="s">
        <v>57</v>
      </c>
      <c r="AC2" t="s">
        <v>59</v>
      </c>
      <c r="AD2" s="1" t="s">
        <v>60</v>
      </c>
      <c r="AE2" s="1" t="s">
        <v>61</v>
      </c>
      <c r="AF2" s="1" t="s">
        <v>62</v>
      </c>
      <c r="AG2" s="1" t="s">
        <v>56</v>
      </c>
      <c r="AH2" s="1" t="s">
        <v>63</v>
      </c>
      <c r="AI2" s="1" t="s">
        <v>64</v>
      </c>
      <c r="AJ2" s="1" t="s">
        <v>65</v>
      </c>
      <c r="AK2" s="1" t="s">
        <v>66</v>
      </c>
      <c r="AL2" s="1" t="s">
        <v>67</v>
      </c>
    </row>
    <row r="3" spans="1:38">
      <c r="A3">
        <v>1</v>
      </c>
      <c r="B3" t="s">
        <v>2</v>
      </c>
      <c r="C3" s="29">
        <v>1</v>
      </c>
      <c r="D3" s="29">
        <v>4</v>
      </c>
      <c r="E3" s="29">
        <v>2</v>
      </c>
      <c r="F3" s="29">
        <v>12</v>
      </c>
      <c r="G3" s="29"/>
      <c r="H3" s="29">
        <v>6</v>
      </c>
      <c r="I3" s="29">
        <v>15</v>
      </c>
      <c r="J3" s="29">
        <v>13</v>
      </c>
      <c r="K3" s="29">
        <v>9</v>
      </c>
      <c r="L3" s="30" t="s">
        <v>70</v>
      </c>
      <c r="M3" s="29">
        <v>5</v>
      </c>
      <c r="N3" s="29">
        <v>7</v>
      </c>
      <c r="O3" s="29">
        <v>20</v>
      </c>
      <c r="P3" s="29">
        <v>18</v>
      </c>
      <c r="Q3" s="29">
        <v>28</v>
      </c>
      <c r="R3" s="29">
        <v>14</v>
      </c>
      <c r="S3" s="29">
        <v>8</v>
      </c>
      <c r="T3" s="29">
        <v>11</v>
      </c>
      <c r="U3" s="29">
        <v>24</v>
      </c>
      <c r="V3" s="29">
        <v>21</v>
      </c>
      <c r="W3" s="29">
        <v>19</v>
      </c>
      <c r="X3" s="29">
        <v>27</v>
      </c>
      <c r="Y3" s="29">
        <v>17</v>
      </c>
      <c r="Z3" s="29">
        <v>16</v>
      </c>
      <c r="AA3" s="29">
        <v>25</v>
      </c>
      <c r="AB3" s="29"/>
      <c r="AC3" s="29">
        <v>10</v>
      </c>
      <c r="AD3" s="29">
        <v>23</v>
      </c>
      <c r="AE3" s="29"/>
      <c r="AF3" s="29"/>
      <c r="AG3" s="29"/>
      <c r="AH3" s="29">
        <v>22</v>
      </c>
      <c r="AI3" s="29">
        <v>3</v>
      </c>
      <c r="AJ3" s="29">
        <v>29</v>
      </c>
      <c r="AK3" s="29">
        <v>26</v>
      </c>
      <c r="AL3" s="29"/>
    </row>
    <row r="4" spans="1:38">
      <c r="A4">
        <v>1</v>
      </c>
      <c r="B4" t="s">
        <v>3</v>
      </c>
      <c r="C4" s="29">
        <v>8</v>
      </c>
      <c r="D4" s="29">
        <v>6</v>
      </c>
      <c r="E4" s="29">
        <v>27</v>
      </c>
      <c r="F4" s="29">
        <v>10</v>
      </c>
      <c r="G4" s="29"/>
      <c r="H4" s="29">
        <v>1</v>
      </c>
      <c r="I4" s="29">
        <v>22</v>
      </c>
      <c r="J4" s="29">
        <v>26</v>
      </c>
      <c r="K4" s="29">
        <v>7</v>
      </c>
      <c r="L4" s="29">
        <v>13</v>
      </c>
      <c r="M4" s="29">
        <v>5</v>
      </c>
      <c r="N4" s="29">
        <v>4</v>
      </c>
      <c r="O4" s="29">
        <v>19</v>
      </c>
      <c r="P4" s="29">
        <v>9</v>
      </c>
      <c r="Q4" s="29">
        <v>12</v>
      </c>
      <c r="R4" s="29" t="s">
        <v>70</v>
      </c>
      <c r="S4" s="29">
        <v>2</v>
      </c>
      <c r="T4" s="29">
        <v>11</v>
      </c>
      <c r="U4" s="29">
        <v>14</v>
      </c>
      <c r="V4" s="29">
        <v>17</v>
      </c>
      <c r="W4" s="29">
        <v>21</v>
      </c>
      <c r="X4" s="29">
        <v>18</v>
      </c>
      <c r="Y4" s="29">
        <v>23</v>
      </c>
      <c r="Z4" s="29">
        <v>25</v>
      </c>
      <c r="AA4" s="29">
        <v>15</v>
      </c>
      <c r="AB4" s="29"/>
      <c r="AC4" s="29">
        <v>3</v>
      </c>
      <c r="AD4" s="29">
        <v>24</v>
      </c>
      <c r="AE4" s="29"/>
      <c r="AF4" s="29"/>
      <c r="AG4" s="29"/>
      <c r="AH4" s="29" t="s">
        <v>70</v>
      </c>
      <c r="AI4" s="29" t="s">
        <v>70</v>
      </c>
      <c r="AJ4" s="29">
        <v>20</v>
      </c>
      <c r="AK4" s="29">
        <v>16</v>
      </c>
      <c r="AL4" s="29"/>
    </row>
    <row r="5" spans="1:38">
      <c r="A5">
        <v>2</v>
      </c>
      <c r="B5" t="s">
        <v>2</v>
      </c>
      <c r="C5" s="29">
        <v>4</v>
      </c>
      <c r="D5" s="30">
        <v>1</v>
      </c>
      <c r="E5" s="29">
        <v>6</v>
      </c>
      <c r="F5" s="29">
        <v>14</v>
      </c>
      <c r="G5" s="29"/>
      <c r="H5" s="29">
        <v>8</v>
      </c>
      <c r="I5" s="29">
        <v>18</v>
      </c>
      <c r="J5" s="29">
        <v>9</v>
      </c>
      <c r="K5" s="29" t="s">
        <v>70</v>
      </c>
      <c r="L5" s="29">
        <v>13</v>
      </c>
      <c r="M5" s="29">
        <v>2</v>
      </c>
      <c r="N5" s="29">
        <v>3</v>
      </c>
      <c r="O5" s="29">
        <v>5</v>
      </c>
      <c r="P5" s="29">
        <v>15</v>
      </c>
      <c r="Q5" s="29">
        <v>10</v>
      </c>
      <c r="R5" s="29">
        <v>22</v>
      </c>
      <c r="S5" s="29">
        <v>7</v>
      </c>
      <c r="T5" s="29">
        <v>20</v>
      </c>
      <c r="U5" s="29">
        <v>16</v>
      </c>
      <c r="V5" s="29">
        <v>25</v>
      </c>
      <c r="W5" s="29">
        <v>28</v>
      </c>
      <c r="X5" s="29">
        <v>23</v>
      </c>
      <c r="Y5" s="29">
        <v>17</v>
      </c>
      <c r="Z5" s="29">
        <v>26</v>
      </c>
      <c r="AA5" s="29">
        <v>12</v>
      </c>
      <c r="AB5" s="29"/>
      <c r="AC5" s="29">
        <v>29</v>
      </c>
      <c r="AD5" s="29">
        <v>19</v>
      </c>
      <c r="AE5" s="29"/>
      <c r="AF5" s="29"/>
      <c r="AG5" s="29"/>
      <c r="AH5" s="29">
        <v>24</v>
      </c>
      <c r="AI5" s="29">
        <v>11</v>
      </c>
      <c r="AJ5" s="29">
        <v>27</v>
      </c>
      <c r="AK5" s="29">
        <v>21</v>
      </c>
      <c r="AL5" s="29"/>
    </row>
    <row r="6" spans="1:38">
      <c r="A6">
        <v>2</v>
      </c>
      <c r="B6" t="s">
        <v>3</v>
      </c>
      <c r="C6" s="29">
        <v>5</v>
      </c>
      <c r="D6" s="29">
        <v>8</v>
      </c>
      <c r="E6" s="29">
        <v>2</v>
      </c>
      <c r="F6" s="29">
        <v>7</v>
      </c>
      <c r="G6" s="29"/>
      <c r="H6" s="29" t="s">
        <v>70</v>
      </c>
      <c r="I6" s="29">
        <v>12</v>
      </c>
      <c r="J6" s="29">
        <v>1</v>
      </c>
      <c r="K6" s="29">
        <v>20</v>
      </c>
      <c r="L6" s="29">
        <v>9</v>
      </c>
      <c r="M6" s="29">
        <v>10</v>
      </c>
      <c r="N6" s="29">
        <v>3</v>
      </c>
      <c r="O6" s="29">
        <v>6</v>
      </c>
      <c r="P6" s="29">
        <v>13</v>
      </c>
      <c r="Q6" s="29" t="s">
        <v>70</v>
      </c>
      <c r="R6" s="29">
        <v>19</v>
      </c>
      <c r="S6" s="29">
        <v>4</v>
      </c>
      <c r="T6" s="29">
        <v>16</v>
      </c>
      <c r="U6" s="29">
        <v>18</v>
      </c>
      <c r="V6" s="29">
        <v>23</v>
      </c>
      <c r="W6" s="29">
        <v>22</v>
      </c>
      <c r="X6" s="29" t="s">
        <v>70</v>
      </c>
      <c r="Y6" s="29">
        <v>24</v>
      </c>
      <c r="Z6" s="29">
        <v>14</v>
      </c>
      <c r="AA6" s="29">
        <v>17</v>
      </c>
      <c r="AB6" s="29"/>
      <c r="AC6" s="29">
        <v>25</v>
      </c>
      <c r="AD6" s="29">
        <v>15</v>
      </c>
      <c r="AE6" s="29"/>
      <c r="AF6" s="29"/>
      <c r="AG6" s="29"/>
      <c r="AH6" s="29" t="s">
        <v>70</v>
      </c>
      <c r="AI6" s="29">
        <v>11</v>
      </c>
      <c r="AJ6" s="29">
        <v>21</v>
      </c>
      <c r="AK6" s="29" t="s">
        <v>70</v>
      </c>
      <c r="AL6" s="29"/>
    </row>
    <row r="7" spans="1:38">
      <c r="A7">
        <v>3</v>
      </c>
      <c r="B7" t="s">
        <v>2</v>
      </c>
      <c r="C7" s="29">
        <v>2</v>
      </c>
      <c r="D7" s="29" t="s">
        <v>70</v>
      </c>
      <c r="E7" s="29">
        <v>6</v>
      </c>
      <c r="F7" s="29">
        <v>11</v>
      </c>
      <c r="G7" s="29"/>
      <c r="H7" s="29" t="s">
        <v>70</v>
      </c>
      <c r="I7" s="29">
        <v>8</v>
      </c>
      <c r="J7" s="29">
        <v>1</v>
      </c>
      <c r="K7" s="30" t="s">
        <v>70</v>
      </c>
      <c r="L7" s="29">
        <v>5</v>
      </c>
      <c r="M7" s="29" t="s">
        <v>70</v>
      </c>
      <c r="N7" s="29">
        <v>10</v>
      </c>
      <c r="O7" s="29">
        <v>21</v>
      </c>
      <c r="P7" s="29">
        <v>19</v>
      </c>
      <c r="Q7" s="29">
        <v>24</v>
      </c>
      <c r="R7" s="29" t="s">
        <v>70</v>
      </c>
      <c r="S7" s="29">
        <v>4</v>
      </c>
      <c r="T7" s="29">
        <v>3</v>
      </c>
      <c r="U7" s="29">
        <v>12</v>
      </c>
      <c r="V7" s="29" t="s">
        <v>70</v>
      </c>
      <c r="W7" s="29">
        <v>13</v>
      </c>
      <c r="X7" s="29">
        <v>22</v>
      </c>
      <c r="Y7" s="29">
        <v>23</v>
      </c>
      <c r="Z7" s="29">
        <v>15</v>
      </c>
      <c r="AA7" s="29">
        <v>16</v>
      </c>
      <c r="AB7" s="29"/>
      <c r="AC7" s="29">
        <v>9</v>
      </c>
      <c r="AD7" s="29">
        <v>14</v>
      </c>
      <c r="AE7" s="29"/>
      <c r="AF7" s="29"/>
      <c r="AG7" s="29"/>
      <c r="AH7" s="29">
        <v>17</v>
      </c>
      <c r="AI7" s="29">
        <v>7</v>
      </c>
      <c r="AJ7" s="29">
        <v>20</v>
      </c>
      <c r="AK7" s="29">
        <v>18</v>
      </c>
      <c r="AL7" s="29"/>
    </row>
    <row r="8" spans="1:38">
      <c r="A8">
        <v>3</v>
      </c>
      <c r="B8" t="s">
        <v>3</v>
      </c>
      <c r="C8" s="29">
        <v>2</v>
      </c>
      <c r="D8" s="29" t="s">
        <v>70</v>
      </c>
      <c r="E8" s="29">
        <v>4</v>
      </c>
      <c r="F8" s="29">
        <v>11</v>
      </c>
      <c r="G8" s="29"/>
      <c r="H8" s="29" t="s">
        <v>70</v>
      </c>
      <c r="I8" s="29">
        <v>3</v>
      </c>
      <c r="J8" s="29">
        <v>6</v>
      </c>
      <c r="K8" s="29">
        <v>7</v>
      </c>
      <c r="L8" s="29">
        <v>8</v>
      </c>
      <c r="M8" s="29">
        <v>16</v>
      </c>
      <c r="N8" s="29">
        <v>1</v>
      </c>
      <c r="O8" s="29">
        <v>18</v>
      </c>
      <c r="P8" s="29">
        <v>9</v>
      </c>
      <c r="Q8" s="29">
        <v>19</v>
      </c>
      <c r="R8" s="29">
        <v>25</v>
      </c>
      <c r="S8" s="29">
        <v>5</v>
      </c>
      <c r="T8" s="29">
        <v>17</v>
      </c>
      <c r="U8" s="29" t="s">
        <v>70</v>
      </c>
      <c r="V8" s="29">
        <v>15</v>
      </c>
      <c r="W8" s="29" t="s">
        <v>70</v>
      </c>
      <c r="X8" s="29">
        <v>24</v>
      </c>
      <c r="Y8" s="29">
        <v>20</v>
      </c>
      <c r="Z8" s="29" t="s">
        <v>70</v>
      </c>
      <c r="AA8" s="29">
        <v>13</v>
      </c>
      <c r="AB8" s="29"/>
      <c r="AC8" s="29">
        <v>12</v>
      </c>
      <c r="AD8" s="29">
        <v>21</v>
      </c>
      <c r="AE8" s="29"/>
      <c r="AF8" s="29"/>
      <c r="AG8" s="29"/>
      <c r="AH8" s="29">
        <v>22</v>
      </c>
      <c r="AI8" s="29">
        <v>10</v>
      </c>
      <c r="AJ8" s="29">
        <v>23</v>
      </c>
      <c r="AK8" s="29">
        <v>14</v>
      </c>
      <c r="AL8" s="29"/>
    </row>
    <row r="9" spans="1:38">
      <c r="A9">
        <v>4</v>
      </c>
      <c r="B9" t="s">
        <v>2</v>
      </c>
      <c r="C9" s="29">
        <v>2</v>
      </c>
      <c r="D9" s="29">
        <v>5</v>
      </c>
      <c r="E9" s="30">
        <v>3</v>
      </c>
      <c r="F9" s="29" t="s">
        <v>70</v>
      </c>
      <c r="G9" s="29"/>
      <c r="H9" s="29">
        <v>1</v>
      </c>
      <c r="I9" s="29">
        <v>16</v>
      </c>
      <c r="J9" s="29">
        <v>12</v>
      </c>
      <c r="K9" s="29">
        <v>10</v>
      </c>
      <c r="L9" s="29">
        <v>7</v>
      </c>
      <c r="M9" s="29">
        <v>13</v>
      </c>
      <c r="N9" s="29">
        <v>9</v>
      </c>
      <c r="O9" s="29" t="s">
        <v>70</v>
      </c>
      <c r="P9" s="29">
        <v>18</v>
      </c>
      <c r="Q9" s="29">
        <v>4</v>
      </c>
      <c r="R9" s="29" t="s">
        <v>70</v>
      </c>
      <c r="S9" s="29">
        <v>11</v>
      </c>
      <c r="T9" s="29" t="s">
        <v>70</v>
      </c>
      <c r="U9" s="29" t="s">
        <v>70</v>
      </c>
      <c r="V9" s="29">
        <v>14</v>
      </c>
      <c r="W9" s="29">
        <v>19</v>
      </c>
      <c r="X9" s="29">
        <v>24</v>
      </c>
      <c r="Y9" s="29">
        <v>17</v>
      </c>
      <c r="Z9" s="29">
        <v>15</v>
      </c>
      <c r="AA9" s="29">
        <v>25</v>
      </c>
      <c r="AB9" s="29"/>
      <c r="AC9" s="29">
        <v>8</v>
      </c>
      <c r="AD9" s="29"/>
      <c r="AE9" s="29">
        <v>20</v>
      </c>
      <c r="AF9" s="29"/>
      <c r="AG9" s="29"/>
      <c r="AH9" s="29">
        <v>21</v>
      </c>
      <c r="AI9" s="29">
        <v>6</v>
      </c>
      <c r="AJ9" s="29">
        <v>23</v>
      </c>
      <c r="AK9" s="29">
        <v>22</v>
      </c>
      <c r="AL9" s="29"/>
    </row>
    <row r="10" spans="1:38">
      <c r="A10">
        <v>4</v>
      </c>
      <c r="B10" t="s">
        <v>3</v>
      </c>
      <c r="C10" s="29" t="s">
        <v>70</v>
      </c>
      <c r="D10" s="29">
        <v>4</v>
      </c>
      <c r="E10" s="29">
        <v>5</v>
      </c>
      <c r="F10" s="29">
        <v>20</v>
      </c>
      <c r="G10" s="29"/>
      <c r="H10" s="29">
        <v>7</v>
      </c>
      <c r="I10" s="29">
        <v>17</v>
      </c>
      <c r="J10" s="29">
        <v>8</v>
      </c>
      <c r="K10" s="29">
        <v>6</v>
      </c>
      <c r="L10" s="29">
        <v>21</v>
      </c>
      <c r="M10" s="29">
        <v>11</v>
      </c>
      <c r="N10" s="29">
        <v>1</v>
      </c>
      <c r="O10" s="29">
        <v>26</v>
      </c>
      <c r="P10" s="29">
        <v>19</v>
      </c>
      <c r="Q10" s="29">
        <v>10</v>
      </c>
      <c r="R10" s="29">
        <v>27</v>
      </c>
      <c r="S10" s="29">
        <v>9</v>
      </c>
      <c r="T10" s="29">
        <v>16</v>
      </c>
      <c r="U10" s="29">
        <v>22</v>
      </c>
      <c r="V10" s="29">
        <v>14</v>
      </c>
      <c r="W10" s="29">
        <v>13</v>
      </c>
      <c r="X10" s="29">
        <v>23</v>
      </c>
      <c r="Y10" s="29">
        <v>18</v>
      </c>
      <c r="Z10" s="29" t="s">
        <v>70</v>
      </c>
      <c r="AA10" s="29">
        <v>15</v>
      </c>
      <c r="AB10" s="29"/>
      <c r="AC10" s="29">
        <v>2</v>
      </c>
      <c r="AD10" s="29"/>
      <c r="AE10" s="29">
        <v>12</v>
      </c>
      <c r="AF10" s="29"/>
      <c r="AG10" s="29"/>
      <c r="AH10" s="29">
        <v>24</v>
      </c>
      <c r="AI10" s="29">
        <v>3</v>
      </c>
      <c r="AJ10" s="29">
        <v>28</v>
      </c>
      <c r="AK10" s="29">
        <v>25</v>
      </c>
      <c r="AL10" s="29"/>
    </row>
    <row r="11" spans="1:38">
      <c r="A11">
        <v>5</v>
      </c>
      <c r="B11" t="s">
        <v>2</v>
      </c>
      <c r="C11" s="29">
        <v>7</v>
      </c>
      <c r="D11" s="29">
        <v>4</v>
      </c>
      <c r="E11" s="30">
        <v>1</v>
      </c>
      <c r="F11" s="29">
        <v>16</v>
      </c>
      <c r="G11" s="29"/>
      <c r="H11" s="29">
        <v>3</v>
      </c>
      <c r="I11" s="29" t="s">
        <v>70</v>
      </c>
      <c r="J11" s="29">
        <v>6</v>
      </c>
      <c r="K11" s="29">
        <v>13</v>
      </c>
      <c r="L11" s="29">
        <v>24</v>
      </c>
      <c r="M11" s="29">
        <v>9</v>
      </c>
      <c r="N11" s="29">
        <v>5</v>
      </c>
      <c r="O11" s="29">
        <v>21</v>
      </c>
      <c r="P11" s="29">
        <v>17</v>
      </c>
      <c r="Q11" s="29">
        <v>2</v>
      </c>
      <c r="R11" s="29">
        <v>26</v>
      </c>
      <c r="S11" s="29">
        <v>19</v>
      </c>
      <c r="T11" s="29">
        <v>8</v>
      </c>
      <c r="U11" s="29">
        <v>23</v>
      </c>
      <c r="V11" s="29" t="s">
        <v>70</v>
      </c>
      <c r="W11" s="29" t="s">
        <v>70</v>
      </c>
      <c r="X11" s="29">
        <v>27</v>
      </c>
      <c r="Y11" s="29">
        <v>22</v>
      </c>
      <c r="Z11" s="29">
        <v>18</v>
      </c>
      <c r="AA11" s="29">
        <v>15</v>
      </c>
      <c r="AB11" s="29"/>
      <c r="AC11" s="29">
        <v>12</v>
      </c>
      <c r="AD11" s="29"/>
      <c r="AE11" s="29">
        <v>10</v>
      </c>
      <c r="AF11" s="29"/>
      <c r="AG11" s="29"/>
      <c r="AH11" s="29">
        <v>11</v>
      </c>
      <c r="AI11" s="29">
        <v>14</v>
      </c>
      <c r="AJ11" s="29">
        <v>25</v>
      </c>
      <c r="AK11" s="29">
        <v>20</v>
      </c>
      <c r="AL11" s="29"/>
    </row>
    <row r="12" spans="1:38">
      <c r="A12">
        <v>5</v>
      </c>
      <c r="B12" t="s">
        <v>3</v>
      </c>
      <c r="C12" s="29">
        <v>6</v>
      </c>
      <c r="D12" s="29">
        <v>8</v>
      </c>
      <c r="E12" s="29" t="s">
        <v>70</v>
      </c>
      <c r="F12" s="29">
        <v>12</v>
      </c>
      <c r="G12" s="29"/>
      <c r="H12" s="29">
        <v>5</v>
      </c>
      <c r="I12" s="29">
        <v>20</v>
      </c>
      <c r="J12" s="29">
        <v>3</v>
      </c>
      <c r="K12" s="29">
        <v>14</v>
      </c>
      <c r="L12" s="29">
        <v>13</v>
      </c>
      <c r="M12" s="29">
        <v>2</v>
      </c>
      <c r="N12" s="29">
        <v>4</v>
      </c>
      <c r="O12" s="29">
        <v>22</v>
      </c>
      <c r="P12" s="29">
        <v>17</v>
      </c>
      <c r="Q12" s="29">
        <v>7</v>
      </c>
      <c r="R12" s="29">
        <v>21</v>
      </c>
      <c r="S12" s="29">
        <v>18</v>
      </c>
      <c r="T12" s="29">
        <v>1</v>
      </c>
      <c r="U12" s="29" t="s">
        <v>70</v>
      </c>
      <c r="V12" s="29" t="s">
        <v>70</v>
      </c>
      <c r="W12" s="29">
        <v>23</v>
      </c>
      <c r="X12" s="29">
        <v>16</v>
      </c>
      <c r="Y12" s="29">
        <v>15</v>
      </c>
      <c r="Z12" s="29">
        <v>10</v>
      </c>
      <c r="AA12" s="29"/>
      <c r="AB12" s="29"/>
      <c r="AC12" s="29">
        <v>9</v>
      </c>
      <c r="AD12" s="29"/>
      <c r="AE12" s="29" t="s">
        <v>70</v>
      </c>
      <c r="AF12" s="29"/>
      <c r="AG12" s="29"/>
      <c r="AH12" s="29">
        <v>11</v>
      </c>
      <c r="AI12" s="29">
        <v>24</v>
      </c>
      <c r="AJ12" s="29" t="s">
        <v>70</v>
      </c>
      <c r="AK12" s="29">
        <v>19</v>
      </c>
      <c r="AL12" s="29"/>
    </row>
    <row r="13" spans="1:38">
      <c r="A13">
        <v>6</v>
      </c>
      <c r="B13" t="s">
        <v>2</v>
      </c>
      <c r="C13" s="29">
        <v>6</v>
      </c>
      <c r="D13" s="29" t="s">
        <v>70</v>
      </c>
      <c r="E13" s="30">
        <v>3</v>
      </c>
      <c r="F13" s="29">
        <v>17</v>
      </c>
      <c r="G13" s="29"/>
      <c r="H13" s="29">
        <v>2</v>
      </c>
      <c r="I13" s="29">
        <v>18</v>
      </c>
      <c r="J13" s="29">
        <v>7</v>
      </c>
      <c r="K13" s="29">
        <v>11</v>
      </c>
      <c r="L13" s="29">
        <v>15</v>
      </c>
      <c r="M13" s="29">
        <v>12</v>
      </c>
      <c r="N13" s="29">
        <v>5</v>
      </c>
      <c r="O13" s="29">
        <v>20</v>
      </c>
      <c r="P13" s="29">
        <v>13</v>
      </c>
      <c r="Q13" s="29">
        <v>1</v>
      </c>
      <c r="R13" s="29">
        <v>14</v>
      </c>
      <c r="S13" s="29">
        <v>9</v>
      </c>
      <c r="T13" s="29" t="s">
        <v>70</v>
      </c>
      <c r="U13" s="29">
        <v>21</v>
      </c>
      <c r="V13" s="29">
        <v>25</v>
      </c>
      <c r="W13" s="29">
        <v>26</v>
      </c>
      <c r="X13" s="29">
        <v>10</v>
      </c>
      <c r="Y13" s="29">
        <v>22</v>
      </c>
      <c r="Z13" s="29">
        <v>24</v>
      </c>
      <c r="AA13" s="29">
        <v>23</v>
      </c>
      <c r="AB13" s="29"/>
      <c r="AC13" s="29">
        <v>4</v>
      </c>
      <c r="AD13" s="29"/>
      <c r="AE13" s="29"/>
      <c r="AF13" s="29">
        <v>16</v>
      </c>
      <c r="AG13" s="29"/>
      <c r="AH13" s="29">
        <v>19</v>
      </c>
      <c r="AI13" s="29">
        <v>8</v>
      </c>
      <c r="AJ13" s="29">
        <v>28</v>
      </c>
      <c r="AK13" s="29">
        <v>27</v>
      </c>
      <c r="AL13" s="29"/>
    </row>
    <row r="14" spans="1:38">
      <c r="A14">
        <v>6</v>
      </c>
      <c r="B14" t="s">
        <v>3</v>
      </c>
      <c r="C14" s="29">
        <v>1</v>
      </c>
      <c r="D14" s="29">
        <v>21</v>
      </c>
      <c r="E14" s="29">
        <v>5</v>
      </c>
      <c r="F14" s="29" t="s">
        <v>70</v>
      </c>
      <c r="G14" s="29"/>
      <c r="H14" s="29">
        <v>7</v>
      </c>
      <c r="I14" s="29">
        <v>26</v>
      </c>
      <c r="J14" s="29">
        <v>6</v>
      </c>
      <c r="K14" s="29">
        <v>12</v>
      </c>
      <c r="L14" s="29">
        <v>13</v>
      </c>
      <c r="M14" s="29">
        <v>16</v>
      </c>
      <c r="N14" s="29">
        <v>9</v>
      </c>
      <c r="O14" s="29" t="s">
        <v>70</v>
      </c>
      <c r="P14" s="29">
        <v>8</v>
      </c>
      <c r="Q14" s="29">
        <v>10</v>
      </c>
      <c r="R14" s="29">
        <v>15</v>
      </c>
      <c r="S14" s="29">
        <v>4</v>
      </c>
      <c r="T14" s="29">
        <v>20</v>
      </c>
      <c r="U14" s="29">
        <v>22</v>
      </c>
      <c r="V14" s="29">
        <v>14</v>
      </c>
      <c r="W14" s="29" t="s">
        <v>70</v>
      </c>
      <c r="X14" s="29">
        <v>3</v>
      </c>
      <c r="Y14" s="29">
        <v>19</v>
      </c>
      <c r="Z14" s="29">
        <v>18</v>
      </c>
      <c r="AA14" s="29">
        <v>25</v>
      </c>
      <c r="AB14" s="29"/>
      <c r="AC14" s="29">
        <v>11</v>
      </c>
      <c r="AD14" s="29"/>
      <c r="AE14" s="29"/>
      <c r="AF14" s="29">
        <v>24</v>
      </c>
      <c r="AG14" s="29"/>
      <c r="AH14" s="29">
        <v>17</v>
      </c>
      <c r="AI14" s="29">
        <v>2</v>
      </c>
      <c r="AJ14" s="29" t="s">
        <v>70</v>
      </c>
      <c r="AK14" s="29">
        <v>23</v>
      </c>
      <c r="AL14" s="29"/>
    </row>
    <row r="15" spans="1:38">
      <c r="A15">
        <v>7</v>
      </c>
      <c r="B15" t="s">
        <v>2</v>
      </c>
      <c r="C15" s="29">
        <v>5</v>
      </c>
      <c r="D15" s="29">
        <v>6</v>
      </c>
      <c r="E15" s="29">
        <v>8</v>
      </c>
      <c r="F15" s="29"/>
      <c r="G15" s="29">
        <v>22</v>
      </c>
      <c r="H15" s="29">
        <v>9</v>
      </c>
      <c r="I15" s="29">
        <v>15</v>
      </c>
      <c r="J15" s="29">
        <v>2</v>
      </c>
      <c r="K15" s="29">
        <v>4</v>
      </c>
      <c r="L15" s="29">
        <v>11</v>
      </c>
      <c r="M15" s="30">
        <v>1</v>
      </c>
      <c r="N15" s="29">
        <v>3</v>
      </c>
      <c r="O15" s="29">
        <v>7</v>
      </c>
      <c r="P15" s="29">
        <v>26</v>
      </c>
      <c r="Q15" s="29" t="s">
        <v>70</v>
      </c>
      <c r="R15" s="29">
        <v>12</v>
      </c>
      <c r="S15" s="29">
        <v>10</v>
      </c>
      <c r="T15" s="29">
        <v>23</v>
      </c>
      <c r="U15" s="29">
        <v>21</v>
      </c>
      <c r="V15" s="29">
        <v>16</v>
      </c>
      <c r="W15" s="29">
        <v>18</v>
      </c>
      <c r="X15" s="29">
        <v>13</v>
      </c>
      <c r="Y15" s="29">
        <v>24</v>
      </c>
      <c r="Z15" s="29">
        <v>19</v>
      </c>
      <c r="AB15" s="29">
        <v>20</v>
      </c>
      <c r="AC15" s="29" t="s">
        <v>72</v>
      </c>
      <c r="AD15" s="29"/>
      <c r="AE15" s="29"/>
      <c r="AF15" s="29"/>
      <c r="AG15" s="29">
        <v>17</v>
      </c>
      <c r="AH15" s="29">
        <v>25</v>
      </c>
      <c r="AI15" s="29">
        <v>14</v>
      </c>
      <c r="AJ15" s="29" t="s">
        <v>70</v>
      </c>
      <c r="AK15" s="29"/>
      <c r="AL15" s="29">
        <v>27</v>
      </c>
    </row>
    <row r="16" spans="1:38">
      <c r="A16">
        <v>7</v>
      </c>
      <c r="B16" t="s">
        <v>3</v>
      </c>
      <c r="C16" s="29">
        <v>6</v>
      </c>
      <c r="D16" s="29">
        <v>2</v>
      </c>
      <c r="E16" s="29">
        <v>1</v>
      </c>
      <c r="F16" s="29"/>
      <c r="G16" s="29" t="s">
        <v>70</v>
      </c>
      <c r="H16" s="29">
        <v>3</v>
      </c>
      <c r="I16" s="29">
        <v>19</v>
      </c>
      <c r="J16" s="29">
        <v>5</v>
      </c>
      <c r="K16" s="29">
        <v>4</v>
      </c>
      <c r="L16" s="29">
        <v>10</v>
      </c>
      <c r="M16" s="29">
        <v>8</v>
      </c>
      <c r="N16" s="29">
        <v>9</v>
      </c>
      <c r="O16" s="29">
        <v>11</v>
      </c>
      <c r="P16" s="29">
        <v>12</v>
      </c>
      <c r="Q16" s="29">
        <v>17</v>
      </c>
      <c r="R16" s="29" t="s">
        <v>70</v>
      </c>
      <c r="S16" s="29">
        <v>7</v>
      </c>
      <c r="T16" s="29">
        <v>16</v>
      </c>
      <c r="U16" s="29">
        <v>13</v>
      </c>
      <c r="V16" s="29">
        <v>25</v>
      </c>
      <c r="W16" s="29">
        <v>24</v>
      </c>
      <c r="X16" s="29">
        <v>26</v>
      </c>
      <c r="Y16" s="29">
        <v>18</v>
      </c>
      <c r="Z16" s="29">
        <v>27</v>
      </c>
      <c r="AB16" s="29" t="s">
        <v>70</v>
      </c>
      <c r="AC16" s="29">
        <v>15</v>
      </c>
      <c r="AD16" s="29"/>
      <c r="AE16" s="29"/>
      <c r="AF16" s="29"/>
      <c r="AG16" s="29">
        <v>14</v>
      </c>
      <c r="AH16" s="29">
        <v>22</v>
      </c>
      <c r="AI16" s="29">
        <v>21</v>
      </c>
      <c r="AJ16" s="29">
        <v>23</v>
      </c>
      <c r="AK16" s="29"/>
      <c r="AL16" s="29">
        <v>20</v>
      </c>
    </row>
    <row r="17" spans="1:38">
      <c r="A17">
        <v>8</v>
      </c>
      <c r="B17" t="s">
        <v>2</v>
      </c>
      <c r="C17" s="29">
        <v>3</v>
      </c>
      <c r="D17" s="29">
        <v>1</v>
      </c>
      <c r="E17" s="29">
        <v>26</v>
      </c>
      <c r="F17" s="29"/>
      <c r="G17" s="29">
        <v>18</v>
      </c>
      <c r="H17" s="30">
        <v>6</v>
      </c>
      <c r="I17" s="29">
        <v>12</v>
      </c>
      <c r="J17" s="29">
        <v>2</v>
      </c>
      <c r="K17" s="29">
        <v>20</v>
      </c>
      <c r="L17" s="29" t="s">
        <v>70</v>
      </c>
      <c r="M17" s="29">
        <v>7</v>
      </c>
      <c r="N17" s="29">
        <v>4</v>
      </c>
      <c r="O17" s="29" t="s">
        <v>70</v>
      </c>
      <c r="P17" s="29">
        <v>9</v>
      </c>
      <c r="Q17" s="29">
        <v>5</v>
      </c>
      <c r="R17" s="29">
        <v>17</v>
      </c>
      <c r="S17" s="29">
        <v>27</v>
      </c>
      <c r="T17" s="29">
        <v>8</v>
      </c>
      <c r="U17" s="29">
        <v>14</v>
      </c>
      <c r="V17" s="29">
        <v>25</v>
      </c>
      <c r="W17" s="29">
        <v>22</v>
      </c>
      <c r="X17" s="29" t="s">
        <v>70</v>
      </c>
      <c r="Y17" s="29">
        <v>11</v>
      </c>
      <c r="Z17" s="29">
        <v>24</v>
      </c>
      <c r="AB17" s="29">
        <v>10</v>
      </c>
      <c r="AC17" s="29">
        <v>13</v>
      </c>
      <c r="AD17" s="29"/>
      <c r="AE17" s="29"/>
      <c r="AF17" s="29"/>
      <c r="AG17" s="29">
        <v>19</v>
      </c>
      <c r="AH17" s="29">
        <v>15</v>
      </c>
      <c r="AI17" s="29">
        <v>16</v>
      </c>
      <c r="AJ17" s="29">
        <v>23</v>
      </c>
      <c r="AK17" s="29">
        <v>21</v>
      </c>
      <c r="AL17" s="29"/>
    </row>
    <row r="18" spans="1:38">
      <c r="A18">
        <v>8</v>
      </c>
      <c r="B18" t="s">
        <v>3</v>
      </c>
      <c r="C18" s="29" t="s">
        <v>70</v>
      </c>
      <c r="D18" s="29">
        <v>23</v>
      </c>
      <c r="E18" s="29">
        <v>24</v>
      </c>
      <c r="F18" s="29"/>
      <c r="G18" s="29">
        <v>6</v>
      </c>
      <c r="H18" s="29">
        <v>7</v>
      </c>
      <c r="I18" s="29">
        <v>15</v>
      </c>
      <c r="J18" s="29">
        <v>2</v>
      </c>
      <c r="K18" s="29">
        <v>3</v>
      </c>
      <c r="L18" s="29">
        <v>11</v>
      </c>
      <c r="M18" s="29">
        <v>4</v>
      </c>
      <c r="N18" s="29" t="s">
        <v>70</v>
      </c>
      <c r="O18" s="29">
        <v>9</v>
      </c>
      <c r="P18" s="29">
        <v>19</v>
      </c>
      <c r="Q18" s="29">
        <v>1</v>
      </c>
      <c r="R18" s="29">
        <v>21</v>
      </c>
      <c r="S18" s="29">
        <v>10</v>
      </c>
      <c r="T18" s="29" t="s">
        <v>71</v>
      </c>
      <c r="U18" s="29" t="s">
        <v>70</v>
      </c>
      <c r="V18" s="29">
        <v>18</v>
      </c>
      <c r="W18" s="29">
        <v>14</v>
      </c>
      <c r="X18" s="29">
        <v>20</v>
      </c>
      <c r="Y18" s="29">
        <v>8</v>
      </c>
      <c r="Z18" s="29">
        <v>17</v>
      </c>
      <c r="AB18" s="29">
        <v>13</v>
      </c>
      <c r="AC18" s="29" t="s">
        <v>70</v>
      </c>
      <c r="AD18" s="29"/>
      <c r="AE18" s="29"/>
      <c r="AF18" s="29"/>
      <c r="AG18" s="29" t="s">
        <v>70</v>
      </c>
      <c r="AH18" s="29">
        <v>16</v>
      </c>
      <c r="AI18" s="29">
        <v>5</v>
      </c>
      <c r="AJ18" s="29">
        <v>22</v>
      </c>
      <c r="AK18" s="29">
        <v>12</v>
      </c>
      <c r="AL18" s="29"/>
    </row>
    <row r="19" spans="1:38">
      <c r="A19">
        <v>9</v>
      </c>
      <c r="B19" t="s">
        <v>2</v>
      </c>
      <c r="C19" s="29">
        <v>11</v>
      </c>
      <c r="D19" s="29">
        <v>1</v>
      </c>
      <c r="E19" s="29">
        <v>6</v>
      </c>
      <c r="F19" s="29"/>
      <c r="G19" s="29"/>
      <c r="H19" s="29">
        <v>10</v>
      </c>
      <c r="I19" s="29">
        <v>14</v>
      </c>
      <c r="J19" s="29">
        <v>3</v>
      </c>
      <c r="K19" s="29">
        <v>7</v>
      </c>
      <c r="L19" s="29">
        <v>9</v>
      </c>
      <c r="M19" s="30">
        <v>4</v>
      </c>
      <c r="N19" s="29">
        <v>8</v>
      </c>
      <c r="O19" s="29">
        <v>17</v>
      </c>
      <c r="P19" s="29">
        <v>5</v>
      </c>
      <c r="Q19" s="29">
        <v>2</v>
      </c>
      <c r="R19" s="29">
        <v>13</v>
      </c>
      <c r="S19" s="29">
        <v>12</v>
      </c>
      <c r="T19" s="29" t="s">
        <v>70</v>
      </c>
      <c r="U19" s="29">
        <v>21</v>
      </c>
      <c r="V19" s="29">
        <v>19</v>
      </c>
      <c r="W19" s="29">
        <v>18</v>
      </c>
      <c r="X19" s="29">
        <v>16</v>
      </c>
      <c r="Y19" s="29">
        <v>26</v>
      </c>
      <c r="Z19" s="29"/>
      <c r="AB19" s="29">
        <v>27</v>
      </c>
      <c r="AC19" s="29">
        <v>24</v>
      </c>
      <c r="AD19" s="29"/>
      <c r="AE19" s="29"/>
      <c r="AF19" s="29"/>
      <c r="AG19" s="29">
        <v>15</v>
      </c>
      <c r="AH19" s="29">
        <v>23</v>
      </c>
      <c r="AI19" s="29">
        <v>20</v>
      </c>
      <c r="AJ19" s="29">
        <v>25</v>
      </c>
      <c r="AK19" s="29">
        <v>22</v>
      </c>
      <c r="AL19" s="29"/>
    </row>
    <row r="20" spans="1:38">
      <c r="A20">
        <v>9</v>
      </c>
      <c r="B20" t="s">
        <v>3</v>
      </c>
      <c r="C20" s="29">
        <v>7</v>
      </c>
      <c r="D20" s="29">
        <v>9</v>
      </c>
      <c r="E20" s="29" t="s">
        <v>70</v>
      </c>
      <c r="F20" s="29"/>
      <c r="G20" s="29"/>
      <c r="H20" s="29">
        <v>1</v>
      </c>
      <c r="I20" s="29">
        <v>12</v>
      </c>
      <c r="J20" s="29">
        <v>3</v>
      </c>
      <c r="K20" s="29">
        <v>10</v>
      </c>
      <c r="L20" s="29">
        <v>8</v>
      </c>
      <c r="M20" s="29" t="s">
        <v>70</v>
      </c>
      <c r="N20" s="29">
        <v>2</v>
      </c>
      <c r="O20" s="29">
        <v>16</v>
      </c>
      <c r="P20" s="29">
        <v>4</v>
      </c>
      <c r="Q20" s="29">
        <v>6</v>
      </c>
      <c r="R20" s="29">
        <v>11</v>
      </c>
      <c r="S20" s="29">
        <v>5</v>
      </c>
      <c r="T20" s="29">
        <v>20</v>
      </c>
      <c r="U20" s="29">
        <v>17</v>
      </c>
      <c r="V20" s="29">
        <v>21</v>
      </c>
      <c r="W20" s="29">
        <v>22</v>
      </c>
      <c r="X20" s="29">
        <v>15</v>
      </c>
      <c r="Y20" s="29">
        <v>18</v>
      </c>
      <c r="Z20" s="29"/>
      <c r="AB20" s="29">
        <v>23</v>
      </c>
      <c r="AC20" s="29">
        <v>14</v>
      </c>
      <c r="AD20" s="29"/>
      <c r="AE20" s="29"/>
      <c r="AF20" s="29"/>
      <c r="AG20" s="29">
        <v>19</v>
      </c>
      <c r="AH20" s="29">
        <v>25</v>
      </c>
      <c r="AI20" s="29">
        <v>13</v>
      </c>
      <c r="AJ20" s="29">
        <v>26</v>
      </c>
      <c r="AK20" s="29">
        <v>24</v>
      </c>
      <c r="AL20" s="29"/>
    </row>
    <row r="21" spans="1:38" s="4" customFormat="1">
      <c r="B21" s="4" t="s">
        <v>19</v>
      </c>
      <c r="C21" s="4">
        <f>COUNTA(C3:C20)</f>
        <v>18</v>
      </c>
      <c r="D21" s="4">
        <f t="shared" ref="D21:AL21" si="0">COUNTA(D3:D20)</f>
        <v>18</v>
      </c>
      <c r="E21" s="4">
        <f t="shared" si="0"/>
        <v>18</v>
      </c>
      <c r="F21" s="4">
        <f t="shared" si="0"/>
        <v>12</v>
      </c>
      <c r="G21" s="4">
        <f t="shared" si="0"/>
        <v>4</v>
      </c>
      <c r="H21" s="4">
        <f t="shared" si="0"/>
        <v>18</v>
      </c>
      <c r="I21" s="4">
        <f t="shared" si="0"/>
        <v>18</v>
      </c>
      <c r="J21" s="4">
        <f t="shared" si="0"/>
        <v>18</v>
      </c>
      <c r="K21" s="4">
        <f t="shared" si="0"/>
        <v>18</v>
      </c>
      <c r="L21" s="4">
        <f t="shared" si="0"/>
        <v>18</v>
      </c>
      <c r="M21" s="4">
        <f t="shared" si="0"/>
        <v>18</v>
      </c>
      <c r="N21" s="4">
        <f t="shared" si="0"/>
        <v>18</v>
      </c>
      <c r="O21" s="4">
        <f t="shared" si="0"/>
        <v>18</v>
      </c>
      <c r="P21" s="4">
        <f t="shared" si="0"/>
        <v>18</v>
      </c>
      <c r="Q21" s="4">
        <f t="shared" si="0"/>
        <v>18</v>
      </c>
      <c r="R21" s="4">
        <f t="shared" si="0"/>
        <v>18</v>
      </c>
      <c r="S21" s="4">
        <f t="shared" si="0"/>
        <v>18</v>
      </c>
      <c r="T21" s="4">
        <f t="shared" si="0"/>
        <v>18</v>
      </c>
      <c r="U21" s="4">
        <f t="shared" si="0"/>
        <v>18</v>
      </c>
      <c r="V21" s="4">
        <f t="shared" si="0"/>
        <v>18</v>
      </c>
      <c r="W21" s="4">
        <f t="shared" si="0"/>
        <v>18</v>
      </c>
      <c r="X21" s="4">
        <f t="shared" si="0"/>
        <v>18</v>
      </c>
      <c r="Y21" s="4">
        <f t="shared" si="0"/>
        <v>18</v>
      </c>
      <c r="Z21" s="4">
        <f t="shared" si="0"/>
        <v>16</v>
      </c>
      <c r="AA21" s="4">
        <f t="shared" si="0"/>
        <v>11</v>
      </c>
      <c r="AB21" s="4">
        <f t="shared" si="0"/>
        <v>6</v>
      </c>
      <c r="AC21" s="4">
        <f t="shared" si="0"/>
        <v>18</v>
      </c>
      <c r="AD21" s="4">
        <f t="shared" si="0"/>
        <v>6</v>
      </c>
      <c r="AE21" s="4">
        <f t="shared" si="0"/>
        <v>4</v>
      </c>
      <c r="AF21" s="4">
        <f t="shared" si="0"/>
        <v>2</v>
      </c>
      <c r="AG21" s="4">
        <f t="shared" si="0"/>
        <v>6</v>
      </c>
      <c r="AH21" s="4">
        <f t="shared" si="0"/>
        <v>18</v>
      </c>
      <c r="AI21" s="4">
        <f t="shared" si="0"/>
        <v>18</v>
      </c>
      <c r="AJ21" s="4">
        <f t="shared" si="0"/>
        <v>18</v>
      </c>
      <c r="AK21" s="4">
        <f t="shared" si="0"/>
        <v>16</v>
      </c>
      <c r="AL21" s="4">
        <f t="shared" si="0"/>
        <v>2</v>
      </c>
    </row>
    <row r="22" spans="1:38" s="3" customFormat="1">
      <c r="B22" s="3" t="s">
        <v>18</v>
      </c>
      <c r="C22" s="3">
        <f>COUNT(C3:C20)</f>
        <v>16</v>
      </c>
      <c r="D22" s="3">
        <f t="shared" ref="D22:AL22" si="1">COUNT(D3:D20)</f>
        <v>15</v>
      </c>
      <c r="E22" s="3">
        <f t="shared" si="1"/>
        <v>16</v>
      </c>
      <c r="F22" s="3">
        <f t="shared" si="1"/>
        <v>10</v>
      </c>
      <c r="G22" s="3">
        <f t="shared" si="1"/>
        <v>3</v>
      </c>
      <c r="H22" s="3">
        <f t="shared" si="1"/>
        <v>15</v>
      </c>
      <c r="I22" s="3">
        <f t="shared" si="1"/>
        <v>17</v>
      </c>
      <c r="J22" s="3">
        <f t="shared" si="1"/>
        <v>18</v>
      </c>
      <c r="K22" s="3">
        <f t="shared" si="1"/>
        <v>16</v>
      </c>
      <c r="L22" s="3">
        <f t="shared" si="1"/>
        <v>16</v>
      </c>
      <c r="M22" s="3">
        <f t="shared" si="1"/>
        <v>16</v>
      </c>
      <c r="N22" s="3">
        <f t="shared" si="1"/>
        <v>17</v>
      </c>
      <c r="O22" s="3">
        <f t="shared" si="1"/>
        <v>15</v>
      </c>
      <c r="P22" s="3">
        <f t="shared" si="1"/>
        <v>18</v>
      </c>
      <c r="Q22" s="3">
        <f t="shared" si="1"/>
        <v>16</v>
      </c>
      <c r="R22" s="3">
        <f t="shared" si="1"/>
        <v>14</v>
      </c>
      <c r="S22" s="3">
        <f t="shared" si="1"/>
        <v>18</v>
      </c>
      <c r="T22" s="3">
        <f t="shared" si="1"/>
        <v>14</v>
      </c>
      <c r="U22" s="3">
        <f t="shared" si="1"/>
        <v>14</v>
      </c>
      <c r="V22" s="3">
        <f t="shared" si="1"/>
        <v>15</v>
      </c>
      <c r="W22" s="3">
        <f t="shared" si="1"/>
        <v>15</v>
      </c>
      <c r="X22" s="3">
        <f t="shared" si="1"/>
        <v>16</v>
      </c>
      <c r="Y22" s="3">
        <f t="shared" si="1"/>
        <v>18</v>
      </c>
      <c r="Z22" s="3">
        <f t="shared" si="1"/>
        <v>14</v>
      </c>
      <c r="AA22" s="3">
        <f t="shared" si="1"/>
        <v>11</v>
      </c>
      <c r="AB22" s="3">
        <f t="shared" si="1"/>
        <v>5</v>
      </c>
      <c r="AC22" s="3">
        <f t="shared" si="1"/>
        <v>16</v>
      </c>
      <c r="AD22" s="3">
        <f t="shared" si="1"/>
        <v>6</v>
      </c>
      <c r="AE22" s="3">
        <f t="shared" si="1"/>
        <v>3</v>
      </c>
      <c r="AF22" s="3">
        <f t="shared" si="1"/>
        <v>2</v>
      </c>
      <c r="AG22" s="3">
        <f t="shared" si="1"/>
        <v>5</v>
      </c>
      <c r="AH22" s="3">
        <f t="shared" si="1"/>
        <v>16</v>
      </c>
      <c r="AI22" s="3">
        <f t="shared" si="1"/>
        <v>17</v>
      </c>
      <c r="AJ22" s="3">
        <f t="shared" si="1"/>
        <v>15</v>
      </c>
      <c r="AK22" s="3">
        <f t="shared" si="1"/>
        <v>15</v>
      </c>
      <c r="AL22" s="3">
        <f t="shared" si="1"/>
        <v>2</v>
      </c>
    </row>
    <row r="23" spans="1:38" s="5" customFormat="1">
      <c r="B23" s="5" t="s">
        <v>20</v>
      </c>
      <c r="C23" s="5">
        <f>C21 - C22</f>
        <v>2</v>
      </c>
      <c r="D23" s="5">
        <f t="shared" ref="D23:AL23" si="2">D21 - D22</f>
        <v>3</v>
      </c>
      <c r="E23" s="5">
        <f t="shared" si="2"/>
        <v>2</v>
      </c>
      <c r="F23" s="5">
        <f t="shared" si="2"/>
        <v>2</v>
      </c>
      <c r="G23" s="5">
        <f t="shared" si="2"/>
        <v>1</v>
      </c>
      <c r="H23" s="5">
        <f t="shared" si="2"/>
        <v>3</v>
      </c>
      <c r="I23" s="5">
        <f t="shared" si="2"/>
        <v>1</v>
      </c>
      <c r="J23" s="5">
        <f t="shared" si="2"/>
        <v>0</v>
      </c>
      <c r="K23" s="5">
        <f t="shared" si="2"/>
        <v>2</v>
      </c>
      <c r="L23" s="5">
        <f t="shared" si="2"/>
        <v>2</v>
      </c>
      <c r="M23" s="5">
        <f t="shared" si="2"/>
        <v>2</v>
      </c>
      <c r="N23" s="5">
        <f t="shared" si="2"/>
        <v>1</v>
      </c>
      <c r="O23" s="5">
        <f t="shared" si="2"/>
        <v>3</v>
      </c>
      <c r="P23" s="5">
        <f t="shared" si="2"/>
        <v>0</v>
      </c>
      <c r="Q23" s="5">
        <f t="shared" si="2"/>
        <v>2</v>
      </c>
      <c r="R23" s="5">
        <f t="shared" si="2"/>
        <v>4</v>
      </c>
      <c r="S23" s="5">
        <f t="shared" si="2"/>
        <v>0</v>
      </c>
      <c r="T23" s="5">
        <f t="shared" si="2"/>
        <v>4</v>
      </c>
      <c r="U23" s="5">
        <f t="shared" si="2"/>
        <v>4</v>
      </c>
      <c r="V23" s="5">
        <f t="shared" si="2"/>
        <v>3</v>
      </c>
      <c r="W23" s="5">
        <f t="shared" si="2"/>
        <v>3</v>
      </c>
      <c r="X23" s="5">
        <f t="shared" si="2"/>
        <v>2</v>
      </c>
      <c r="Y23" s="5">
        <f t="shared" si="2"/>
        <v>0</v>
      </c>
      <c r="Z23" s="5">
        <f t="shared" si="2"/>
        <v>2</v>
      </c>
      <c r="AA23" s="5">
        <f t="shared" si="2"/>
        <v>0</v>
      </c>
      <c r="AB23" s="5">
        <f t="shared" si="2"/>
        <v>1</v>
      </c>
      <c r="AC23" s="5">
        <f t="shared" si="2"/>
        <v>2</v>
      </c>
      <c r="AD23" s="5">
        <f t="shared" si="2"/>
        <v>0</v>
      </c>
      <c r="AE23" s="5">
        <f t="shared" si="2"/>
        <v>1</v>
      </c>
      <c r="AF23" s="5">
        <f t="shared" si="2"/>
        <v>0</v>
      </c>
      <c r="AG23" s="5">
        <f t="shared" si="2"/>
        <v>1</v>
      </c>
      <c r="AH23" s="5">
        <f t="shared" si="2"/>
        <v>2</v>
      </c>
      <c r="AI23" s="5">
        <f t="shared" si="2"/>
        <v>1</v>
      </c>
      <c r="AJ23" s="5">
        <f t="shared" si="2"/>
        <v>3</v>
      </c>
      <c r="AK23" s="5">
        <f t="shared" si="2"/>
        <v>1</v>
      </c>
      <c r="AL23" s="5">
        <f t="shared" si="2"/>
        <v>0</v>
      </c>
    </row>
    <row r="24" spans="1:38" s="8" customFormat="1">
      <c r="B24" s="8" t="s">
        <v>23</v>
      </c>
      <c r="C24" s="8">
        <v>0</v>
      </c>
      <c r="D24" s="8">
        <v>1</v>
      </c>
      <c r="E24" s="8">
        <v>3</v>
      </c>
      <c r="F24" s="8">
        <v>0</v>
      </c>
      <c r="G24" s="8">
        <v>0</v>
      </c>
      <c r="H24" s="8">
        <v>1</v>
      </c>
      <c r="I24" s="8">
        <v>0</v>
      </c>
      <c r="J24" s="8">
        <v>0</v>
      </c>
      <c r="K24" s="8">
        <v>1</v>
      </c>
      <c r="L24" s="8">
        <v>1</v>
      </c>
      <c r="M24" s="8">
        <v>2</v>
      </c>
    </row>
    <row r="25" spans="1:38" s="9" customFormat="1">
      <c r="B25" s="9" t="s">
        <v>24</v>
      </c>
    </row>
    <row r="26" spans="1:38" s="6" customFormat="1">
      <c r="B26" s="6" t="s">
        <v>22</v>
      </c>
      <c r="C26" s="6">
        <f>'Feature Race'!C18</f>
        <v>110</v>
      </c>
      <c r="D26" s="6">
        <f>'Feature Race'!D18</f>
        <v>121</v>
      </c>
      <c r="E26" s="6">
        <f>'Feature Race'!E18</f>
        <v>113</v>
      </c>
      <c r="F26" s="6">
        <f>'Feature Race'!F18</f>
        <v>0</v>
      </c>
      <c r="G26" s="6">
        <f>'Feature Race'!G18</f>
        <v>0</v>
      </c>
      <c r="H26" s="6">
        <f>'Feature Race'!H18</f>
        <v>85</v>
      </c>
      <c r="I26" s="6">
        <f>'Feature Race'!I18</f>
        <v>8</v>
      </c>
      <c r="J26" s="6">
        <f>'Feature Race'!J18</f>
        <v>92</v>
      </c>
      <c r="K26" s="6">
        <f>'Feature Race'!K18</f>
        <v>21</v>
      </c>
      <c r="L26" s="6">
        <f>'Feature Race'!L18</f>
        <v>18</v>
      </c>
      <c r="M26" s="6">
        <f>'Feature Race'!M18</f>
        <v>73</v>
      </c>
      <c r="N26" s="6">
        <f>'Feature Race'!N18</f>
        <v>75</v>
      </c>
      <c r="O26" s="6">
        <f>'Feature Race'!O18</f>
        <v>16</v>
      </c>
      <c r="P26" s="6">
        <f>'Feature Race'!P18</f>
        <v>12</v>
      </c>
      <c r="Q26" s="6">
        <f>'Feature Race'!Q18</f>
        <v>84</v>
      </c>
      <c r="R26" s="6">
        <f>'Feature Race'!R18</f>
        <v>0</v>
      </c>
      <c r="S26" s="6">
        <f>'Feature Race'!S18</f>
        <v>25</v>
      </c>
      <c r="T26" s="6">
        <f>'Feature Race'!T18</f>
        <v>23</v>
      </c>
      <c r="U26" s="6">
        <f>'Feature Race'!U18</f>
        <v>0</v>
      </c>
      <c r="V26" s="6">
        <f>'Feature Race'!V18</f>
        <v>0</v>
      </c>
      <c r="W26" s="6">
        <f>'Feature Race'!W18</f>
        <v>0</v>
      </c>
      <c r="X26" s="6">
        <f>'Feature Race'!X18</f>
        <v>1</v>
      </c>
      <c r="Y26" s="6">
        <f>'Feature Race'!Y18</f>
        <v>0</v>
      </c>
      <c r="Z26" s="6">
        <f>'Feature Race'!Z18</f>
        <v>8</v>
      </c>
      <c r="AA26" s="6">
        <f>'Feature Race'!AA18</f>
        <v>0</v>
      </c>
      <c r="AB26" s="6">
        <f>'Feature Race'!AB18</f>
        <v>1</v>
      </c>
      <c r="AC26" s="6">
        <f>'Feature Race'!AC18</f>
        <v>19</v>
      </c>
      <c r="AD26" s="6">
        <f>'Feature Race'!AD18</f>
        <v>0</v>
      </c>
      <c r="AE26" s="6">
        <f>'Feature Race'!AE18</f>
        <v>1</v>
      </c>
      <c r="AF26" s="6">
        <f>'Feature Race'!AF18</f>
        <v>0</v>
      </c>
      <c r="AG26" s="6">
        <f>'Feature Race'!AG18</f>
        <v>0</v>
      </c>
      <c r="AH26" s="6">
        <f>'Feature Race'!AH18</f>
        <v>0</v>
      </c>
      <c r="AI26" s="6">
        <f>'Feature Race'!AI18</f>
        <v>33</v>
      </c>
      <c r="AJ26" s="6">
        <f>'Feature Race'!AJ18</f>
        <v>0</v>
      </c>
      <c r="AK26" s="6">
        <f>'Feature Race'!AK18</f>
        <v>0</v>
      </c>
      <c r="AL26" s="6">
        <f>'Feature Race'!AL18</f>
        <v>0</v>
      </c>
    </row>
    <row r="27" spans="1:38" s="7" customFormat="1">
      <c r="B27" s="7" t="s">
        <v>21</v>
      </c>
      <c r="C27" s="7">
        <f>'Sprint Race'!C17</f>
        <v>52</v>
      </c>
      <c r="D27" s="7">
        <f>'Sprint Race'!D17</f>
        <v>33</v>
      </c>
      <c r="E27" s="7">
        <f>'Sprint Race'!E17</f>
        <v>47</v>
      </c>
      <c r="F27" s="7">
        <f>'Sprint Race'!F17</f>
        <v>5</v>
      </c>
      <c r="G27" s="7">
        <f>'Sprint Race'!G17</f>
        <v>5</v>
      </c>
      <c r="H27" s="7">
        <f>'Sprint Race'!H17</f>
        <v>58</v>
      </c>
      <c r="I27" s="7">
        <f>'Sprint Race'!I17</f>
        <v>10</v>
      </c>
      <c r="J27" s="7">
        <f>'Sprint Race'!J17</f>
        <v>66</v>
      </c>
      <c r="K27" s="7">
        <f>'Sprint Race'!K17</f>
        <v>32</v>
      </c>
      <c r="L27" s="7">
        <f>'Sprint Race'!L17</f>
        <v>9</v>
      </c>
      <c r="M27" s="7">
        <f>'Sprint Race'!M17</f>
        <v>30</v>
      </c>
      <c r="N27" s="7">
        <f>'Sprint Race'!N17</f>
        <v>72</v>
      </c>
      <c r="O27" s="7">
        <f>'Sprint Race'!O17</f>
        <v>7</v>
      </c>
      <c r="P27" s="7">
        <f>'Sprint Race'!P17</f>
        <v>15</v>
      </c>
      <c r="Q27" s="7">
        <f>'Sprint Race'!Q17</f>
        <v>26</v>
      </c>
      <c r="R27" s="7">
        <f>'Sprint Race'!R17</f>
        <v>0</v>
      </c>
      <c r="S27" s="7">
        <f>'Sprint Race'!S17</f>
        <v>47</v>
      </c>
      <c r="T27" s="7">
        <f>'Sprint Race'!T17</f>
        <v>15</v>
      </c>
      <c r="U27" s="7">
        <f>'Sprint Race'!U17</f>
        <v>0</v>
      </c>
      <c r="V27" s="7">
        <f>'Sprint Race'!V17</f>
        <v>0</v>
      </c>
      <c r="W27" s="7">
        <f>'Sprint Race'!W17</f>
        <v>0</v>
      </c>
      <c r="X27" s="7">
        <f>'Sprint Race'!X17</f>
        <v>10</v>
      </c>
      <c r="Y27" s="7">
        <f>'Sprint Race'!Y17</f>
        <v>3</v>
      </c>
      <c r="Z27" s="7">
        <f>'Sprint Race'!Z17</f>
        <v>1</v>
      </c>
      <c r="AA27" s="7">
        <f>'Sprint Race'!AA17</f>
        <v>0</v>
      </c>
      <c r="AB27" s="7">
        <f>'Sprint Race'!AB17</f>
        <v>0</v>
      </c>
      <c r="AC27" s="7">
        <f>'Sprint Race'!AC17</f>
        <v>24</v>
      </c>
      <c r="AD27" s="7">
        <f>'Sprint Race'!AD17</f>
        <v>0</v>
      </c>
      <c r="AE27" s="7">
        <f>'Sprint Race'!AE17</f>
        <v>0</v>
      </c>
      <c r="AF27" s="7">
        <f>'Sprint Race'!AF17</f>
        <v>0</v>
      </c>
      <c r="AG27" s="7">
        <f>'Sprint Race'!AG17</f>
        <v>0</v>
      </c>
      <c r="AH27" s="7">
        <f>'Sprint Race'!AH17</f>
        <v>0</v>
      </c>
      <c r="AI27" s="7">
        <f>'Sprint Race'!AI17</f>
        <v>29</v>
      </c>
      <c r="AJ27" s="7">
        <f>'Sprint Race'!AJ17</f>
        <v>0</v>
      </c>
      <c r="AK27" s="7">
        <f>'Sprint Race'!AK17</f>
        <v>0</v>
      </c>
      <c r="AL27" s="7">
        <f>'Sprint Race'!AL17</f>
        <v>0</v>
      </c>
    </row>
    <row r="28" spans="1:38" s="10" customFormat="1">
      <c r="B28" s="10" t="s">
        <v>25</v>
      </c>
      <c r="C28" s="10">
        <f>C26+C27+C25 * 2 + C24 * 4</f>
        <v>162</v>
      </c>
      <c r="D28" s="10">
        <f t="shared" ref="D28:AL28" si="3">D26+D27+D25 * 2 + D24 * 4</f>
        <v>158</v>
      </c>
      <c r="E28" s="10">
        <f t="shared" si="3"/>
        <v>172</v>
      </c>
      <c r="F28" s="10">
        <f t="shared" si="3"/>
        <v>5</v>
      </c>
      <c r="I28" s="10">
        <f t="shared" si="3"/>
        <v>18</v>
      </c>
      <c r="K28" s="10">
        <f t="shared" si="3"/>
        <v>57</v>
      </c>
      <c r="L28" s="10">
        <f t="shared" si="3"/>
        <v>31</v>
      </c>
      <c r="M28" s="10">
        <f>M26+M27+M25 * 2 + M24 * 4</f>
        <v>111</v>
      </c>
      <c r="O28" s="10">
        <f t="shared" ref="O28:U28" si="4">O26+O27+O25 * 2 + O24 * 4</f>
        <v>23</v>
      </c>
      <c r="P28" s="10">
        <f t="shared" si="4"/>
        <v>27</v>
      </c>
      <c r="Q28" s="10">
        <f t="shared" si="4"/>
        <v>110</v>
      </c>
      <c r="R28" s="10">
        <f t="shared" si="4"/>
        <v>0</v>
      </c>
      <c r="S28" s="10">
        <f t="shared" si="4"/>
        <v>72</v>
      </c>
      <c r="T28" s="10">
        <f t="shared" si="4"/>
        <v>38</v>
      </c>
      <c r="U28" s="10">
        <f t="shared" si="4"/>
        <v>0</v>
      </c>
      <c r="Y28" s="10">
        <f>Y26+Y27+Y25 * 2 + Y24 * 4</f>
        <v>3</v>
      </c>
      <c r="AB28" s="10">
        <f>AB26+AB27+AB25 * 2 + AB24 * 4</f>
        <v>1</v>
      </c>
      <c r="AC28" s="10">
        <f t="shared" si="3"/>
        <v>43</v>
      </c>
      <c r="AH28" s="10">
        <f t="shared" si="3"/>
        <v>0</v>
      </c>
      <c r="AI28" s="10">
        <f t="shared" si="3"/>
        <v>62</v>
      </c>
      <c r="AJ28" s="10">
        <f t="shared" si="3"/>
        <v>0</v>
      </c>
      <c r="AL28" s="10">
        <f t="shared" si="3"/>
        <v>0</v>
      </c>
    </row>
    <row r="29" spans="1:38" s="11" customFormat="1">
      <c r="B29" s="11" t="s">
        <v>26</v>
      </c>
      <c r="C29" s="12">
        <f>C28 / C22</f>
        <v>10.125</v>
      </c>
      <c r="D29" s="12">
        <f t="shared" ref="D29:AL29" si="5">D28 / D22</f>
        <v>10.533333333333333</v>
      </c>
      <c r="E29" s="12">
        <f t="shared" si="5"/>
        <v>10.75</v>
      </c>
      <c r="F29" s="12">
        <f t="shared" si="5"/>
        <v>0.5</v>
      </c>
      <c r="G29" s="12"/>
      <c r="H29" s="12"/>
      <c r="I29" s="12">
        <f t="shared" si="5"/>
        <v>1.0588235294117647</v>
      </c>
      <c r="J29" s="12"/>
      <c r="K29" s="12">
        <f t="shared" si="5"/>
        <v>3.5625</v>
      </c>
      <c r="L29" s="12">
        <f t="shared" si="5"/>
        <v>1.9375</v>
      </c>
      <c r="M29" s="12">
        <f>M28 / M22</f>
        <v>6.9375</v>
      </c>
      <c r="N29" s="12"/>
      <c r="O29" s="12">
        <f t="shared" ref="O29:U29" si="6">O28 / O22</f>
        <v>1.5333333333333334</v>
      </c>
      <c r="P29" s="12">
        <f t="shared" si="6"/>
        <v>1.5</v>
      </c>
      <c r="Q29" s="12">
        <f t="shared" si="6"/>
        <v>6.875</v>
      </c>
      <c r="R29" s="12">
        <f t="shared" si="6"/>
        <v>0</v>
      </c>
      <c r="S29" s="12">
        <f t="shared" si="6"/>
        <v>4</v>
      </c>
      <c r="T29" s="12">
        <f t="shared" si="6"/>
        <v>2.7142857142857144</v>
      </c>
      <c r="U29" s="12">
        <f t="shared" si="6"/>
        <v>0</v>
      </c>
      <c r="V29" s="12"/>
      <c r="W29" s="12"/>
      <c r="X29" s="12"/>
      <c r="Y29" s="12">
        <f>Y28 / Y22</f>
        <v>0.16666666666666666</v>
      </c>
      <c r="Z29" s="12"/>
      <c r="AA29" s="12"/>
      <c r="AB29" s="12">
        <f>AB28 / AB22</f>
        <v>0.2</v>
      </c>
      <c r="AC29" s="12">
        <f t="shared" si="5"/>
        <v>2.6875</v>
      </c>
      <c r="AD29" s="12"/>
      <c r="AE29" s="12"/>
      <c r="AF29" s="12"/>
      <c r="AG29" s="12"/>
      <c r="AH29" s="12">
        <f t="shared" si="5"/>
        <v>0</v>
      </c>
      <c r="AI29" s="12">
        <f t="shared" si="5"/>
        <v>3.6470588235294117</v>
      </c>
      <c r="AJ29" s="12">
        <f t="shared" si="5"/>
        <v>0</v>
      </c>
      <c r="AK29" s="12"/>
      <c r="AL29" s="12">
        <f t="shared" si="5"/>
        <v>0</v>
      </c>
    </row>
    <row r="30" spans="1:38" s="25" customFormat="1">
      <c r="B30" s="25" t="s">
        <v>35</v>
      </c>
      <c r="C30" s="26">
        <f>'Feature Race'!C19 * 0.57425743 / 'Sprint Race'!C18</f>
        <v>1.2863366431999999</v>
      </c>
      <c r="D30" s="26">
        <f>'Feature Race'!D19 * 0.57425743 / 'Sprint Race'!D18</f>
        <v>2.0360036154545451</v>
      </c>
      <c r="E30" s="26">
        <f>'Feature Race'!E19 * 0.57425743 / 'Sprint Race'!E18</f>
        <v>1.2340425623404254</v>
      </c>
      <c r="F30" s="26">
        <f>'Feature Race'!F19 * 0.57425743 / 'Sprint Race'!F18</f>
        <v>0</v>
      </c>
      <c r="G30" s="26"/>
      <c r="H30" s="26"/>
      <c r="I30" s="26">
        <f>'Feature Race'!G19 * 0.57425743 / 'Sprint Race'!G18</f>
        <v>0</v>
      </c>
      <c r="J30" s="26"/>
      <c r="K30" s="26">
        <f>'Feature Race'!H19 * 0.57425743 / 'Sprint Race'!H18</f>
        <v>0.80198020396551717</v>
      </c>
      <c r="L30" s="26">
        <f>'Feature Race'!I19 * 0.57425743 / 'Sprint Race'!I18</f>
        <v>0.22970297199999998</v>
      </c>
      <c r="M30" s="26">
        <v>0</v>
      </c>
      <c r="N30" s="26"/>
      <c r="O30" s="26" t="e">
        <f>'Feature Race'!AA19 * 0.57425743 / 'Sprint Race'!AA18</f>
        <v>#DIV/0!</v>
      </c>
      <c r="P30" s="26">
        <f>'Feature Race'!T19 * 0.57425743 / 'Sprint Race'!T18</f>
        <v>0.88052805933333322</v>
      </c>
      <c r="Q30" s="26">
        <v>0</v>
      </c>
      <c r="R30" s="26">
        <v>0</v>
      </c>
      <c r="S30" s="26">
        <f>'Feature Race'!Q19 * 0.57425743 / 'Sprint Race'!Q18</f>
        <v>1.8552932353846154</v>
      </c>
      <c r="T30" s="26" t="e">
        <f>'Feature Race'!R19 * 0.57425743 / 'Sprint Race'!R18</f>
        <v>#DIV/0!</v>
      </c>
      <c r="U30" s="26">
        <f>'Feature Race'!S19 * 0.57425743 / 'Sprint Race'!S18</f>
        <v>0.30545607978723405</v>
      </c>
      <c r="V30" s="26"/>
      <c r="W30" s="26"/>
      <c r="X30" s="26"/>
      <c r="Y30" s="26">
        <f>'Feature Race'!O19 * 0.57425743 / 'Sprint Race'!O18</f>
        <v>1.3125884114285713</v>
      </c>
      <c r="Z30" s="26"/>
      <c r="AA30" s="26"/>
      <c r="AB30" s="26">
        <f>'Feature Race'!P19 * 0.57425743 / 'Sprint Race'!P18</f>
        <v>0.45940594400000001</v>
      </c>
      <c r="AC30" s="26">
        <f>'Feature Race'!J19 * 0.57425743 / 'Sprint Race'!J18</f>
        <v>0.80048005393939381</v>
      </c>
      <c r="AD30" s="26"/>
      <c r="AE30" s="26"/>
      <c r="AF30" s="26"/>
      <c r="AG30" s="26"/>
      <c r="AH30" s="26">
        <f>'Feature Race'!K19 * 0.57425743 / 'Sprint Race'!K18</f>
        <v>0.3768564384375</v>
      </c>
      <c r="AI30" s="26">
        <f>'Feature Race'!L19 * 0.57425743 / 'Sprint Race'!L18</f>
        <v>1.1485148599999999</v>
      </c>
      <c r="AJ30" s="26">
        <v>0</v>
      </c>
      <c r="AK30" s="26"/>
      <c r="AL30" s="26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7ED91-9D10-4B3A-9F1D-B8B124A0783C}">
  <dimension ref="A1:AL19"/>
  <sheetViews>
    <sheetView tabSelected="1" workbookViewId="0">
      <selection activeCell="C19" sqref="C19"/>
    </sheetView>
  </sheetViews>
  <sheetFormatPr defaultRowHeight="18.75"/>
  <cols>
    <col min="2" max="2" width="24.125" customWidth="1"/>
  </cols>
  <sheetData>
    <row r="1" spans="1:38">
      <c r="A1" s="2" t="s">
        <v>1</v>
      </c>
      <c r="C1" s="24" t="s">
        <v>10</v>
      </c>
      <c r="D1" s="24" t="s">
        <v>10</v>
      </c>
      <c r="E1" s="24" t="s">
        <v>10</v>
      </c>
      <c r="F1" s="27" t="s">
        <v>12</v>
      </c>
      <c r="G1" s="27" t="s">
        <v>12</v>
      </c>
      <c r="H1" s="27" t="s">
        <v>12</v>
      </c>
      <c r="I1" s="27" t="s">
        <v>12</v>
      </c>
      <c r="J1" s="16" t="s">
        <v>4</v>
      </c>
      <c r="K1" s="16" t="s">
        <v>4</v>
      </c>
      <c r="L1" s="16" t="s">
        <v>4</v>
      </c>
      <c r="M1" s="7" t="s">
        <v>11</v>
      </c>
      <c r="N1" s="7" t="s">
        <v>11</v>
      </c>
      <c r="O1" s="7" t="s">
        <v>11</v>
      </c>
      <c r="P1" s="23" t="s">
        <v>9</v>
      </c>
      <c r="Q1" s="23" t="s">
        <v>9</v>
      </c>
      <c r="R1" s="23" t="s">
        <v>9</v>
      </c>
      <c r="S1" s="21" t="s">
        <v>8</v>
      </c>
      <c r="T1" s="22" t="s">
        <v>8</v>
      </c>
      <c r="U1" s="21" t="s">
        <v>8</v>
      </c>
      <c r="V1" s="28" t="s">
        <v>36</v>
      </c>
      <c r="W1" s="28" t="s">
        <v>36</v>
      </c>
      <c r="X1" s="28" t="s">
        <v>36</v>
      </c>
      <c r="Y1" s="19" t="s">
        <v>7</v>
      </c>
      <c r="Z1" s="19" t="s">
        <v>7</v>
      </c>
      <c r="AA1" s="19" t="s">
        <v>7</v>
      </c>
      <c r="AB1" s="20" t="s">
        <v>7</v>
      </c>
      <c r="AC1" s="17" t="s">
        <v>5</v>
      </c>
      <c r="AD1" s="17" t="s">
        <v>5</v>
      </c>
      <c r="AE1" s="17" t="s">
        <v>5</v>
      </c>
      <c r="AF1" s="17" t="s">
        <v>5</v>
      </c>
      <c r="AG1" s="17" t="s">
        <v>5</v>
      </c>
      <c r="AH1" s="18" t="s">
        <v>5</v>
      </c>
      <c r="AI1" s="4" t="s">
        <v>6</v>
      </c>
      <c r="AJ1" s="4" t="s">
        <v>6</v>
      </c>
      <c r="AK1" s="4" t="s">
        <v>6</v>
      </c>
      <c r="AL1" s="4" t="s">
        <v>6</v>
      </c>
    </row>
    <row r="2" spans="1:38">
      <c r="A2" t="s">
        <v>0</v>
      </c>
      <c r="B2" t="s">
        <v>1</v>
      </c>
      <c r="C2" t="s">
        <v>37</v>
      </c>
      <c r="D2" t="s">
        <v>38</v>
      </c>
      <c r="E2" t="s">
        <v>39</v>
      </c>
      <c r="F2" t="s">
        <v>40</v>
      </c>
      <c r="G2" s="1" t="s">
        <v>69</v>
      </c>
      <c r="H2" t="s">
        <v>41</v>
      </c>
      <c r="I2" t="s">
        <v>42</v>
      </c>
      <c r="J2" s="1" t="s">
        <v>14</v>
      </c>
      <c r="K2" t="s">
        <v>43</v>
      </c>
      <c r="L2" t="s">
        <v>68</v>
      </c>
      <c r="M2" s="1" t="s">
        <v>44</v>
      </c>
      <c r="N2" s="1" t="s">
        <v>45</v>
      </c>
      <c r="O2" s="1" t="s">
        <v>46</v>
      </c>
      <c r="P2" s="1" t="s">
        <v>47</v>
      </c>
      <c r="Q2" t="s">
        <v>13</v>
      </c>
      <c r="R2" s="1" t="s">
        <v>48</v>
      </c>
      <c r="S2" s="1" t="s">
        <v>49</v>
      </c>
      <c r="T2" s="1" t="s">
        <v>50</v>
      </c>
      <c r="U2" s="1" t="s">
        <v>51</v>
      </c>
      <c r="V2" s="1" t="s">
        <v>52</v>
      </c>
      <c r="W2" s="1" t="s">
        <v>53</v>
      </c>
      <c r="X2" s="1" t="s">
        <v>54</v>
      </c>
      <c r="Y2" s="1" t="s">
        <v>55</v>
      </c>
      <c r="Z2" s="1" t="s">
        <v>58</v>
      </c>
      <c r="AA2" s="1" t="s">
        <v>56</v>
      </c>
      <c r="AB2" s="1" t="s">
        <v>57</v>
      </c>
      <c r="AC2" t="s">
        <v>59</v>
      </c>
      <c r="AD2" s="1" t="s">
        <v>60</v>
      </c>
      <c r="AE2" s="1" t="s">
        <v>61</v>
      </c>
      <c r="AF2" s="1" t="s">
        <v>62</v>
      </c>
      <c r="AG2" s="1" t="s">
        <v>56</v>
      </c>
      <c r="AH2" s="1" t="s">
        <v>63</v>
      </c>
      <c r="AI2" s="1" t="s">
        <v>64</v>
      </c>
      <c r="AJ2" s="1" t="s">
        <v>65</v>
      </c>
      <c r="AK2" s="1" t="s">
        <v>66</v>
      </c>
      <c r="AL2" s="1" t="s">
        <v>67</v>
      </c>
    </row>
    <row r="3" spans="1:38">
      <c r="A3">
        <v>1</v>
      </c>
      <c r="B3" t="s">
        <v>2</v>
      </c>
      <c r="C3" s="29">
        <v>1</v>
      </c>
      <c r="D3" s="29">
        <v>4</v>
      </c>
      <c r="E3" s="29">
        <v>2</v>
      </c>
      <c r="F3" s="29">
        <v>12</v>
      </c>
      <c r="G3" s="29"/>
      <c r="H3" s="29">
        <v>6</v>
      </c>
      <c r="I3" s="29">
        <v>15</v>
      </c>
      <c r="J3" s="29">
        <v>13</v>
      </c>
      <c r="K3" s="29">
        <v>9</v>
      </c>
      <c r="L3" s="30" t="s">
        <v>15</v>
      </c>
      <c r="M3" s="29">
        <v>5</v>
      </c>
      <c r="N3" s="29">
        <v>7</v>
      </c>
      <c r="O3" s="29">
        <v>20</v>
      </c>
      <c r="P3" s="29">
        <v>18</v>
      </c>
      <c r="Q3" s="29">
        <v>28</v>
      </c>
      <c r="R3" s="29">
        <v>14</v>
      </c>
      <c r="S3" s="29">
        <v>8</v>
      </c>
      <c r="T3" s="29">
        <v>11</v>
      </c>
      <c r="U3" s="29">
        <v>24</v>
      </c>
      <c r="V3" s="29">
        <v>21</v>
      </c>
      <c r="W3" s="29">
        <v>19</v>
      </c>
      <c r="X3" s="29">
        <v>27</v>
      </c>
      <c r="Y3" s="29">
        <v>17</v>
      </c>
      <c r="Z3" s="29">
        <v>16</v>
      </c>
      <c r="AA3" s="29">
        <v>25</v>
      </c>
      <c r="AB3" s="29"/>
      <c r="AC3" s="29">
        <v>10</v>
      </c>
      <c r="AD3" s="29">
        <v>23</v>
      </c>
      <c r="AE3" s="29"/>
      <c r="AF3" s="29"/>
      <c r="AG3" s="29"/>
      <c r="AH3" s="29">
        <v>22</v>
      </c>
      <c r="AI3" s="29">
        <v>3</v>
      </c>
      <c r="AJ3" s="29">
        <v>29</v>
      </c>
      <c r="AK3" s="29">
        <v>26</v>
      </c>
      <c r="AL3" s="29"/>
    </row>
    <row r="4" spans="1:38">
      <c r="A4">
        <v>2</v>
      </c>
      <c r="B4" t="s">
        <v>2</v>
      </c>
      <c r="C4" s="29">
        <v>4</v>
      </c>
      <c r="D4" s="30">
        <v>1</v>
      </c>
      <c r="E4" s="29">
        <v>6</v>
      </c>
      <c r="F4" s="29">
        <v>14</v>
      </c>
      <c r="G4" s="29"/>
      <c r="H4" s="29">
        <v>8</v>
      </c>
      <c r="I4" s="29">
        <v>18</v>
      </c>
      <c r="J4" s="29">
        <v>9</v>
      </c>
      <c r="K4" s="29" t="s">
        <v>15</v>
      </c>
      <c r="L4" s="29">
        <v>13</v>
      </c>
      <c r="M4" s="29">
        <v>2</v>
      </c>
      <c r="N4" s="29">
        <v>3</v>
      </c>
      <c r="O4" s="29">
        <v>5</v>
      </c>
      <c r="P4" s="29">
        <v>15</v>
      </c>
      <c r="Q4" s="29">
        <v>10</v>
      </c>
      <c r="R4" s="29">
        <v>22</v>
      </c>
      <c r="S4" s="29">
        <v>7</v>
      </c>
      <c r="T4" s="29">
        <v>20</v>
      </c>
      <c r="U4" s="29">
        <v>16</v>
      </c>
      <c r="V4" s="29">
        <v>25</v>
      </c>
      <c r="W4" s="29">
        <v>28</v>
      </c>
      <c r="X4" s="29">
        <v>23</v>
      </c>
      <c r="Y4" s="29">
        <v>17</v>
      </c>
      <c r="Z4" s="29">
        <v>26</v>
      </c>
      <c r="AA4" s="29">
        <v>12</v>
      </c>
      <c r="AB4" s="29"/>
      <c r="AC4" s="29">
        <v>29</v>
      </c>
      <c r="AD4" s="29">
        <v>19</v>
      </c>
      <c r="AE4" s="29"/>
      <c r="AF4" s="29"/>
      <c r="AG4" s="29"/>
      <c r="AH4" s="29">
        <v>24</v>
      </c>
      <c r="AI4" s="29">
        <v>11</v>
      </c>
      <c r="AJ4" s="29">
        <v>27</v>
      </c>
      <c r="AK4" s="29">
        <v>21</v>
      </c>
      <c r="AL4" s="29"/>
    </row>
    <row r="5" spans="1:38">
      <c r="A5">
        <v>3</v>
      </c>
      <c r="B5" t="s">
        <v>2</v>
      </c>
      <c r="C5" s="29">
        <v>2</v>
      </c>
      <c r="D5" s="29" t="s">
        <v>15</v>
      </c>
      <c r="E5" s="29">
        <v>6</v>
      </c>
      <c r="F5" s="29">
        <v>11</v>
      </c>
      <c r="G5" s="29"/>
      <c r="H5" s="29" t="s">
        <v>15</v>
      </c>
      <c r="I5" s="29">
        <v>8</v>
      </c>
      <c r="J5" s="29">
        <v>1</v>
      </c>
      <c r="K5" s="30" t="s">
        <v>15</v>
      </c>
      <c r="L5" s="29">
        <v>5</v>
      </c>
      <c r="M5" s="29" t="s">
        <v>15</v>
      </c>
      <c r="N5" s="29">
        <v>10</v>
      </c>
      <c r="O5" s="29">
        <v>21</v>
      </c>
      <c r="P5" s="29">
        <v>19</v>
      </c>
      <c r="Q5" s="29">
        <v>24</v>
      </c>
      <c r="R5" s="29" t="s">
        <v>15</v>
      </c>
      <c r="S5" s="29">
        <v>4</v>
      </c>
      <c r="T5" s="29">
        <v>3</v>
      </c>
      <c r="U5" s="29">
        <v>12</v>
      </c>
      <c r="V5" s="29" t="s">
        <v>15</v>
      </c>
      <c r="W5" s="29">
        <v>13</v>
      </c>
      <c r="X5" s="29">
        <v>22</v>
      </c>
      <c r="Y5" s="29">
        <v>23</v>
      </c>
      <c r="Z5" s="29">
        <v>15</v>
      </c>
      <c r="AA5" s="29">
        <v>16</v>
      </c>
      <c r="AB5" s="29"/>
      <c r="AC5" s="29">
        <v>9</v>
      </c>
      <c r="AD5" s="29">
        <v>14</v>
      </c>
      <c r="AE5" s="29"/>
      <c r="AF5" s="29"/>
      <c r="AG5" s="29"/>
      <c r="AH5" s="29">
        <v>17</v>
      </c>
      <c r="AI5" s="29">
        <v>7</v>
      </c>
      <c r="AJ5" s="29">
        <v>20</v>
      </c>
      <c r="AK5" s="29">
        <v>18</v>
      </c>
      <c r="AL5" s="29"/>
    </row>
    <row r="6" spans="1:38">
      <c r="A6">
        <v>4</v>
      </c>
      <c r="B6" t="s">
        <v>2</v>
      </c>
      <c r="C6" s="29">
        <v>2</v>
      </c>
      <c r="D6" s="29">
        <v>5</v>
      </c>
      <c r="E6" s="30">
        <v>3</v>
      </c>
      <c r="F6" s="29" t="s">
        <v>15</v>
      </c>
      <c r="G6" s="29"/>
      <c r="H6" s="29">
        <v>1</v>
      </c>
      <c r="I6" s="29">
        <v>16</v>
      </c>
      <c r="J6" s="29">
        <v>12</v>
      </c>
      <c r="K6" s="29">
        <v>10</v>
      </c>
      <c r="L6" s="29">
        <v>7</v>
      </c>
      <c r="M6" s="29">
        <v>13</v>
      </c>
      <c r="N6" s="29">
        <v>9</v>
      </c>
      <c r="O6" s="29" t="s">
        <v>15</v>
      </c>
      <c r="P6" s="29">
        <v>18</v>
      </c>
      <c r="Q6" s="29">
        <v>4</v>
      </c>
      <c r="R6" s="29" t="s">
        <v>15</v>
      </c>
      <c r="S6" s="29">
        <v>11</v>
      </c>
      <c r="T6" s="29" t="s">
        <v>15</v>
      </c>
      <c r="U6" s="29" t="s">
        <v>15</v>
      </c>
      <c r="V6" s="29">
        <v>14</v>
      </c>
      <c r="W6" s="29">
        <v>19</v>
      </c>
      <c r="X6" s="29">
        <v>24</v>
      </c>
      <c r="Y6" s="29">
        <v>17</v>
      </c>
      <c r="Z6" s="29">
        <v>15</v>
      </c>
      <c r="AA6" s="29">
        <v>25</v>
      </c>
      <c r="AB6" s="29"/>
      <c r="AC6" s="29">
        <v>8</v>
      </c>
      <c r="AD6" s="29"/>
      <c r="AE6" s="29">
        <v>20</v>
      </c>
      <c r="AF6" s="29"/>
      <c r="AG6" s="29"/>
      <c r="AH6" s="29">
        <v>21</v>
      </c>
      <c r="AI6" s="29">
        <v>6</v>
      </c>
      <c r="AJ6" s="29">
        <v>23</v>
      </c>
      <c r="AK6" s="29">
        <v>22</v>
      </c>
      <c r="AL6" s="29"/>
    </row>
    <row r="7" spans="1:38">
      <c r="A7">
        <v>5</v>
      </c>
      <c r="B7" t="s">
        <v>2</v>
      </c>
      <c r="C7" s="29">
        <v>7</v>
      </c>
      <c r="D7" s="29">
        <v>4</v>
      </c>
      <c r="E7" s="30">
        <v>1</v>
      </c>
      <c r="F7" s="29">
        <v>16</v>
      </c>
      <c r="G7" s="29"/>
      <c r="H7" s="29">
        <v>3</v>
      </c>
      <c r="I7" s="29" t="s">
        <v>15</v>
      </c>
      <c r="J7" s="29">
        <v>6</v>
      </c>
      <c r="K7" s="29">
        <v>13</v>
      </c>
      <c r="L7" s="29">
        <v>24</v>
      </c>
      <c r="M7" s="29">
        <v>9</v>
      </c>
      <c r="N7" s="29">
        <v>5</v>
      </c>
      <c r="O7" s="29">
        <v>21</v>
      </c>
      <c r="P7" s="29">
        <v>17</v>
      </c>
      <c r="Q7" s="29">
        <v>2</v>
      </c>
      <c r="R7" s="29">
        <v>26</v>
      </c>
      <c r="S7" s="29">
        <v>19</v>
      </c>
      <c r="T7" s="29">
        <v>8</v>
      </c>
      <c r="U7" s="29">
        <v>23</v>
      </c>
      <c r="V7" s="29" t="s">
        <v>15</v>
      </c>
      <c r="W7" s="29" t="s">
        <v>15</v>
      </c>
      <c r="X7" s="29">
        <v>27</v>
      </c>
      <c r="Y7" s="29">
        <v>22</v>
      </c>
      <c r="Z7" s="29">
        <v>18</v>
      </c>
      <c r="AA7" s="29">
        <v>15</v>
      </c>
      <c r="AB7" s="29"/>
      <c r="AC7" s="29">
        <v>12</v>
      </c>
      <c r="AD7" s="29"/>
      <c r="AE7" s="29">
        <v>10</v>
      </c>
      <c r="AF7" s="29"/>
      <c r="AG7" s="29"/>
      <c r="AH7" s="29">
        <v>11</v>
      </c>
      <c r="AI7" s="29">
        <v>14</v>
      </c>
      <c r="AJ7" s="29">
        <v>25</v>
      </c>
      <c r="AK7" s="29">
        <v>20</v>
      </c>
      <c r="AL7" s="29"/>
    </row>
    <row r="8" spans="1:38">
      <c r="A8">
        <v>6</v>
      </c>
      <c r="B8" t="s">
        <v>2</v>
      </c>
      <c r="C8" s="29">
        <v>6</v>
      </c>
      <c r="D8" s="29" t="s">
        <v>15</v>
      </c>
      <c r="E8" s="30">
        <v>3</v>
      </c>
      <c r="F8" s="29">
        <v>17</v>
      </c>
      <c r="G8" s="29"/>
      <c r="H8" s="29">
        <v>2</v>
      </c>
      <c r="I8" s="29">
        <v>18</v>
      </c>
      <c r="J8" s="29">
        <v>7</v>
      </c>
      <c r="K8" s="29">
        <v>11</v>
      </c>
      <c r="L8" s="29">
        <v>15</v>
      </c>
      <c r="M8" s="29">
        <v>12</v>
      </c>
      <c r="N8" s="29">
        <v>5</v>
      </c>
      <c r="O8" s="29">
        <v>20</v>
      </c>
      <c r="P8" s="29">
        <v>13</v>
      </c>
      <c r="Q8" s="29">
        <v>1</v>
      </c>
      <c r="R8" s="29">
        <v>14</v>
      </c>
      <c r="S8" s="29">
        <v>9</v>
      </c>
      <c r="T8" s="29" t="s">
        <v>15</v>
      </c>
      <c r="U8" s="29">
        <v>21</v>
      </c>
      <c r="V8" s="29">
        <v>25</v>
      </c>
      <c r="W8" s="29">
        <v>26</v>
      </c>
      <c r="X8" s="29">
        <v>10</v>
      </c>
      <c r="Y8" s="29">
        <v>22</v>
      </c>
      <c r="Z8" s="29">
        <v>24</v>
      </c>
      <c r="AA8" s="29">
        <v>23</v>
      </c>
      <c r="AB8" s="29"/>
      <c r="AC8" s="29">
        <v>4</v>
      </c>
      <c r="AD8" s="29"/>
      <c r="AE8" s="29"/>
      <c r="AF8" s="29">
        <v>16</v>
      </c>
      <c r="AG8" s="29"/>
      <c r="AH8" s="29">
        <v>19</v>
      </c>
      <c r="AI8" s="29">
        <v>8</v>
      </c>
      <c r="AJ8" s="29">
        <v>28</v>
      </c>
      <c r="AK8" s="29">
        <v>27</v>
      </c>
      <c r="AL8" s="29"/>
    </row>
    <row r="9" spans="1:38">
      <c r="A9">
        <v>7</v>
      </c>
      <c r="B9" t="s">
        <v>2</v>
      </c>
      <c r="C9" s="29">
        <v>5</v>
      </c>
      <c r="D9" s="29">
        <v>6</v>
      </c>
      <c r="E9" s="29">
        <v>8</v>
      </c>
      <c r="F9" s="29"/>
      <c r="G9" s="29">
        <v>22</v>
      </c>
      <c r="H9" s="29">
        <v>9</v>
      </c>
      <c r="I9" s="29">
        <v>15</v>
      </c>
      <c r="J9" s="29">
        <v>2</v>
      </c>
      <c r="K9" s="29">
        <v>4</v>
      </c>
      <c r="L9" s="29">
        <v>11</v>
      </c>
      <c r="M9" s="30">
        <v>1</v>
      </c>
      <c r="N9" s="29">
        <v>3</v>
      </c>
      <c r="O9" s="29">
        <v>7</v>
      </c>
      <c r="P9" s="29">
        <v>26</v>
      </c>
      <c r="Q9" s="29" t="s">
        <v>15</v>
      </c>
      <c r="R9" s="29">
        <v>12</v>
      </c>
      <c r="S9" s="29">
        <v>10</v>
      </c>
      <c r="T9" s="29">
        <v>23</v>
      </c>
      <c r="U9" s="29">
        <v>21</v>
      </c>
      <c r="V9" s="29">
        <v>16</v>
      </c>
      <c r="W9" s="29">
        <v>18</v>
      </c>
      <c r="X9" s="29">
        <v>13</v>
      </c>
      <c r="Y9" s="29">
        <v>24</v>
      </c>
      <c r="Z9" s="29">
        <v>19</v>
      </c>
      <c r="AB9" s="29">
        <v>20</v>
      </c>
      <c r="AC9" s="29" t="s">
        <v>16</v>
      </c>
      <c r="AD9" s="29"/>
      <c r="AE9" s="29"/>
      <c r="AF9" s="29"/>
      <c r="AG9" s="29">
        <v>17</v>
      </c>
      <c r="AH9" s="29">
        <v>25</v>
      </c>
      <c r="AI9" s="29">
        <v>14</v>
      </c>
      <c r="AJ9" s="29" t="s">
        <v>15</v>
      </c>
      <c r="AK9" s="29"/>
      <c r="AL9" s="29">
        <v>27</v>
      </c>
    </row>
    <row r="10" spans="1:38">
      <c r="A10">
        <v>8</v>
      </c>
      <c r="B10" t="s">
        <v>2</v>
      </c>
      <c r="C10" s="29">
        <v>3</v>
      </c>
      <c r="D10" s="29">
        <v>1</v>
      </c>
      <c r="E10" s="29">
        <v>26</v>
      </c>
      <c r="F10" s="29"/>
      <c r="G10" s="29">
        <v>18</v>
      </c>
      <c r="H10" s="30">
        <v>6</v>
      </c>
      <c r="I10" s="29">
        <v>12</v>
      </c>
      <c r="J10" s="29">
        <v>2</v>
      </c>
      <c r="K10" s="29">
        <v>20</v>
      </c>
      <c r="L10" s="29" t="s">
        <v>15</v>
      </c>
      <c r="M10" s="29">
        <v>7</v>
      </c>
      <c r="N10" s="29">
        <v>4</v>
      </c>
      <c r="O10" s="29" t="s">
        <v>15</v>
      </c>
      <c r="P10" s="29">
        <v>9</v>
      </c>
      <c r="Q10" s="29">
        <v>5</v>
      </c>
      <c r="R10" s="29">
        <v>17</v>
      </c>
      <c r="S10" s="29">
        <v>27</v>
      </c>
      <c r="T10" s="29">
        <v>8</v>
      </c>
      <c r="U10" s="29">
        <v>14</v>
      </c>
      <c r="V10" s="29">
        <v>25</v>
      </c>
      <c r="W10" s="29">
        <v>22</v>
      </c>
      <c r="X10" s="29" t="s">
        <v>15</v>
      </c>
      <c r="Y10" s="29">
        <v>11</v>
      </c>
      <c r="Z10" s="29">
        <v>24</v>
      </c>
      <c r="AB10" s="29">
        <v>10</v>
      </c>
      <c r="AC10" s="29">
        <v>13</v>
      </c>
      <c r="AD10" s="29"/>
      <c r="AE10" s="29"/>
      <c r="AF10" s="29"/>
      <c r="AG10" s="29">
        <v>19</v>
      </c>
      <c r="AH10" s="29">
        <v>15</v>
      </c>
      <c r="AI10" s="29">
        <v>16</v>
      </c>
      <c r="AJ10" s="29">
        <v>23</v>
      </c>
      <c r="AK10" s="29">
        <v>21</v>
      </c>
      <c r="AL10" s="29"/>
    </row>
    <row r="11" spans="1:38">
      <c r="A11">
        <v>9</v>
      </c>
      <c r="B11" t="s">
        <v>2</v>
      </c>
      <c r="C11" s="29">
        <v>11</v>
      </c>
      <c r="D11" s="29">
        <v>1</v>
      </c>
      <c r="E11" s="29">
        <v>6</v>
      </c>
      <c r="F11" s="29"/>
      <c r="G11" s="29"/>
      <c r="H11" s="29">
        <v>10</v>
      </c>
      <c r="I11" s="29">
        <v>14</v>
      </c>
      <c r="J11" s="29">
        <v>3</v>
      </c>
      <c r="K11" s="29">
        <v>7</v>
      </c>
      <c r="L11" s="29">
        <v>9</v>
      </c>
      <c r="M11" s="30">
        <v>4</v>
      </c>
      <c r="N11" s="29">
        <v>8</v>
      </c>
      <c r="O11" s="29">
        <v>17</v>
      </c>
      <c r="P11" s="29">
        <v>5</v>
      </c>
      <c r="Q11" s="29">
        <v>2</v>
      </c>
      <c r="R11" s="29">
        <v>13</v>
      </c>
      <c r="S11" s="29">
        <v>12</v>
      </c>
      <c r="T11" s="29" t="s">
        <v>15</v>
      </c>
      <c r="U11" s="29">
        <v>21</v>
      </c>
      <c r="V11" s="29">
        <v>19</v>
      </c>
      <c r="W11" s="29">
        <v>18</v>
      </c>
      <c r="X11" s="29">
        <v>16</v>
      </c>
      <c r="Y11" s="29">
        <v>26</v>
      </c>
      <c r="Z11" s="29"/>
      <c r="AB11" s="29">
        <v>27</v>
      </c>
      <c r="AC11" s="29">
        <v>24</v>
      </c>
      <c r="AD11" s="29"/>
      <c r="AE11" s="29"/>
      <c r="AF11" s="29"/>
      <c r="AG11" s="29">
        <v>15</v>
      </c>
      <c r="AH11" s="29">
        <v>23</v>
      </c>
      <c r="AI11" s="29">
        <v>20</v>
      </c>
      <c r="AJ11" s="29">
        <v>25</v>
      </c>
      <c r="AK11" s="29">
        <v>22</v>
      </c>
      <c r="AL11" s="29"/>
    </row>
    <row r="12" spans="1:38">
      <c r="A12" s="4"/>
      <c r="B12" s="4" t="s">
        <v>19</v>
      </c>
      <c r="C12" s="4">
        <f>COUNTA(C3:C11)</f>
        <v>9</v>
      </c>
      <c r="D12" s="4">
        <f t="shared" ref="D12:AL12" si="0">COUNTA(D3:D11)</f>
        <v>9</v>
      </c>
      <c r="E12" s="4">
        <f t="shared" si="0"/>
        <v>9</v>
      </c>
      <c r="F12" s="4">
        <f t="shared" si="0"/>
        <v>6</v>
      </c>
      <c r="G12" s="4">
        <f t="shared" si="0"/>
        <v>2</v>
      </c>
      <c r="H12" s="4">
        <f t="shared" si="0"/>
        <v>9</v>
      </c>
      <c r="I12" s="4">
        <f t="shared" si="0"/>
        <v>9</v>
      </c>
      <c r="J12" s="4">
        <f t="shared" si="0"/>
        <v>9</v>
      </c>
      <c r="K12" s="4">
        <f t="shared" si="0"/>
        <v>9</v>
      </c>
      <c r="L12" s="4">
        <f t="shared" si="0"/>
        <v>9</v>
      </c>
      <c r="M12" s="4">
        <f t="shared" si="0"/>
        <v>9</v>
      </c>
      <c r="N12" s="4">
        <f t="shared" si="0"/>
        <v>9</v>
      </c>
      <c r="O12" s="4">
        <f t="shared" si="0"/>
        <v>9</v>
      </c>
      <c r="P12" s="4">
        <f t="shared" si="0"/>
        <v>9</v>
      </c>
      <c r="Q12" s="4">
        <f t="shared" si="0"/>
        <v>9</v>
      </c>
      <c r="R12" s="4">
        <f t="shared" si="0"/>
        <v>9</v>
      </c>
      <c r="S12" s="4">
        <f t="shared" si="0"/>
        <v>9</v>
      </c>
      <c r="T12" s="4">
        <f t="shared" si="0"/>
        <v>9</v>
      </c>
      <c r="U12" s="4">
        <f t="shared" si="0"/>
        <v>9</v>
      </c>
      <c r="V12" s="4">
        <f t="shared" si="0"/>
        <v>9</v>
      </c>
      <c r="W12" s="4">
        <f t="shared" si="0"/>
        <v>9</v>
      </c>
      <c r="X12" s="4">
        <f t="shared" si="0"/>
        <v>9</v>
      </c>
      <c r="Y12" s="4">
        <f t="shared" si="0"/>
        <v>9</v>
      </c>
      <c r="Z12" s="4">
        <f t="shared" si="0"/>
        <v>8</v>
      </c>
      <c r="AA12" s="4">
        <f t="shared" si="0"/>
        <v>6</v>
      </c>
      <c r="AB12" s="4">
        <f t="shared" si="0"/>
        <v>3</v>
      </c>
      <c r="AC12" s="4">
        <f t="shared" si="0"/>
        <v>9</v>
      </c>
      <c r="AD12" s="4">
        <f t="shared" si="0"/>
        <v>3</v>
      </c>
      <c r="AE12" s="4">
        <f t="shared" si="0"/>
        <v>2</v>
      </c>
      <c r="AF12" s="4">
        <f t="shared" si="0"/>
        <v>1</v>
      </c>
      <c r="AG12" s="4">
        <f t="shared" si="0"/>
        <v>3</v>
      </c>
      <c r="AH12" s="4">
        <f t="shared" si="0"/>
        <v>9</v>
      </c>
      <c r="AI12" s="4">
        <f t="shared" si="0"/>
        <v>9</v>
      </c>
      <c r="AJ12" s="4">
        <f t="shared" si="0"/>
        <v>9</v>
      </c>
      <c r="AK12" s="4">
        <f t="shared" si="0"/>
        <v>8</v>
      </c>
      <c r="AL12" s="4">
        <f t="shared" si="0"/>
        <v>1</v>
      </c>
    </row>
    <row r="13" spans="1:38">
      <c r="A13" s="3"/>
      <c r="B13" s="3" t="s">
        <v>18</v>
      </c>
      <c r="C13" s="3">
        <f>COUNT(C3:C11)</f>
        <v>9</v>
      </c>
      <c r="D13" s="3">
        <f t="shared" ref="D13:AL13" si="1">COUNT(D3:D11)</f>
        <v>7</v>
      </c>
      <c r="E13" s="3">
        <f t="shared" si="1"/>
        <v>9</v>
      </c>
      <c r="F13" s="3">
        <f t="shared" si="1"/>
        <v>5</v>
      </c>
      <c r="G13" s="3">
        <f t="shared" si="1"/>
        <v>2</v>
      </c>
      <c r="H13" s="3">
        <f t="shared" si="1"/>
        <v>8</v>
      </c>
      <c r="I13" s="3">
        <f t="shared" si="1"/>
        <v>8</v>
      </c>
      <c r="J13" s="3">
        <f t="shared" si="1"/>
        <v>9</v>
      </c>
      <c r="K13" s="3">
        <f t="shared" si="1"/>
        <v>7</v>
      </c>
      <c r="L13" s="3">
        <f t="shared" si="1"/>
        <v>7</v>
      </c>
      <c r="M13" s="3">
        <f t="shared" si="1"/>
        <v>8</v>
      </c>
      <c r="N13" s="3">
        <f t="shared" si="1"/>
        <v>9</v>
      </c>
      <c r="O13" s="3">
        <f t="shared" si="1"/>
        <v>7</v>
      </c>
      <c r="P13" s="3">
        <f t="shared" si="1"/>
        <v>9</v>
      </c>
      <c r="Q13" s="3">
        <f t="shared" si="1"/>
        <v>8</v>
      </c>
      <c r="R13" s="3">
        <f t="shared" si="1"/>
        <v>7</v>
      </c>
      <c r="S13" s="3">
        <f t="shared" si="1"/>
        <v>9</v>
      </c>
      <c r="T13" s="3">
        <f t="shared" si="1"/>
        <v>6</v>
      </c>
      <c r="U13" s="3">
        <f t="shared" si="1"/>
        <v>8</v>
      </c>
      <c r="V13" s="3">
        <f t="shared" si="1"/>
        <v>7</v>
      </c>
      <c r="W13" s="3">
        <f t="shared" si="1"/>
        <v>8</v>
      </c>
      <c r="X13" s="3">
        <f t="shared" si="1"/>
        <v>8</v>
      </c>
      <c r="Y13" s="3">
        <f t="shared" si="1"/>
        <v>9</v>
      </c>
      <c r="Z13" s="3">
        <f t="shared" si="1"/>
        <v>8</v>
      </c>
      <c r="AA13" s="3">
        <f t="shared" si="1"/>
        <v>6</v>
      </c>
      <c r="AB13" s="3">
        <f t="shared" si="1"/>
        <v>3</v>
      </c>
      <c r="AC13" s="3">
        <f t="shared" si="1"/>
        <v>8</v>
      </c>
      <c r="AD13" s="3">
        <f t="shared" si="1"/>
        <v>3</v>
      </c>
      <c r="AE13" s="3">
        <f t="shared" si="1"/>
        <v>2</v>
      </c>
      <c r="AF13" s="3">
        <f t="shared" si="1"/>
        <v>1</v>
      </c>
      <c r="AG13" s="3">
        <f t="shared" si="1"/>
        <v>3</v>
      </c>
      <c r="AH13" s="3">
        <f t="shared" si="1"/>
        <v>9</v>
      </c>
      <c r="AI13" s="3">
        <f t="shared" si="1"/>
        <v>9</v>
      </c>
      <c r="AJ13" s="3">
        <f t="shared" si="1"/>
        <v>8</v>
      </c>
      <c r="AK13" s="3">
        <f t="shared" si="1"/>
        <v>8</v>
      </c>
      <c r="AL13" s="3">
        <f t="shared" si="1"/>
        <v>1</v>
      </c>
    </row>
    <row r="14" spans="1:38">
      <c r="A14" s="5"/>
      <c r="B14" s="5" t="s">
        <v>20</v>
      </c>
      <c r="C14" s="5">
        <f>C12 - C13</f>
        <v>0</v>
      </c>
      <c r="D14" s="5">
        <f t="shared" ref="D14:AL14" si="2">D12 - D13</f>
        <v>2</v>
      </c>
      <c r="E14" s="5">
        <f t="shared" si="2"/>
        <v>0</v>
      </c>
      <c r="F14" s="5">
        <f t="shared" si="2"/>
        <v>1</v>
      </c>
      <c r="G14" s="5">
        <f t="shared" si="2"/>
        <v>0</v>
      </c>
      <c r="H14" s="5">
        <f t="shared" si="2"/>
        <v>1</v>
      </c>
      <c r="I14" s="5">
        <f t="shared" si="2"/>
        <v>1</v>
      </c>
      <c r="J14" s="5">
        <f t="shared" si="2"/>
        <v>0</v>
      </c>
      <c r="K14" s="5">
        <f t="shared" si="2"/>
        <v>2</v>
      </c>
      <c r="L14" s="5">
        <f t="shared" si="2"/>
        <v>2</v>
      </c>
      <c r="M14" s="5">
        <f t="shared" si="2"/>
        <v>1</v>
      </c>
      <c r="N14" s="5">
        <f t="shared" si="2"/>
        <v>0</v>
      </c>
      <c r="O14" s="5">
        <f t="shared" si="2"/>
        <v>2</v>
      </c>
      <c r="P14" s="5">
        <f t="shared" si="2"/>
        <v>0</v>
      </c>
      <c r="Q14" s="5">
        <f t="shared" si="2"/>
        <v>1</v>
      </c>
      <c r="R14" s="5">
        <f t="shared" si="2"/>
        <v>2</v>
      </c>
      <c r="S14" s="5">
        <f t="shared" si="2"/>
        <v>0</v>
      </c>
      <c r="T14" s="5">
        <f t="shared" si="2"/>
        <v>3</v>
      </c>
      <c r="U14" s="5">
        <f t="shared" si="2"/>
        <v>1</v>
      </c>
      <c r="V14" s="5">
        <f t="shared" si="2"/>
        <v>2</v>
      </c>
      <c r="W14" s="5">
        <f t="shared" si="2"/>
        <v>1</v>
      </c>
      <c r="X14" s="5">
        <f t="shared" si="2"/>
        <v>1</v>
      </c>
      <c r="Y14" s="5">
        <f t="shared" si="2"/>
        <v>0</v>
      </c>
      <c r="Z14" s="5">
        <f t="shared" si="2"/>
        <v>0</v>
      </c>
      <c r="AA14" s="5">
        <f t="shared" si="2"/>
        <v>0</v>
      </c>
      <c r="AB14" s="5">
        <f t="shared" si="2"/>
        <v>0</v>
      </c>
      <c r="AC14" s="5">
        <f t="shared" si="2"/>
        <v>1</v>
      </c>
      <c r="AD14" s="5">
        <f t="shared" si="2"/>
        <v>0</v>
      </c>
      <c r="AE14" s="5">
        <f t="shared" si="2"/>
        <v>0</v>
      </c>
      <c r="AF14" s="5">
        <f t="shared" si="2"/>
        <v>0</v>
      </c>
      <c r="AG14" s="5">
        <f t="shared" si="2"/>
        <v>0</v>
      </c>
      <c r="AH14" s="5">
        <f t="shared" si="2"/>
        <v>0</v>
      </c>
      <c r="AI14" s="5">
        <f t="shared" si="2"/>
        <v>0</v>
      </c>
      <c r="AJ14" s="5">
        <f t="shared" si="2"/>
        <v>1</v>
      </c>
      <c r="AK14" s="5">
        <f t="shared" si="2"/>
        <v>0</v>
      </c>
      <c r="AL14" s="5">
        <f t="shared" si="2"/>
        <v>0</v>
      </c>
    </row>
    <row r="15" spans="1:38">
      <c r="A15" s="6"/>
      <c r="B15" s="6" t="s">
        <v>27</v>
      </c>
      <c r="C15" s="6">
        <f>COUNTIF(C2:C11,"&lt;11")</f>
        <v>8</v>
      </c>
      <c r="D15" s="6">
        <f t="shared" ref="D15:AL15" si="3">COUNTIF(D2:D11,"&lt;11")</f>
        <v>7</v>
      </c>
      <c r="E15" s="6">
        <f t="shared" si="3"/>
        <v>8</v>
      </c>
      <c r="F15" s="6">
        <f t="shared" si="3"/>
        <v>0</v>
      </c>
      <c r="G15" s="6">
        <f t="shared" si="3"/>
        <v>0</v>
      </c>
      <c r="H15" s="6">
        <f t="shared" si="3"/>
        <v>8</v>
      </c>
      <c r="I15" s="6">
        <f t="shared" si="3"/>
        <v>1</v>
      </c>
      <c r="J15" s="6">
        <f t="shared" si="3"/>
        <v>7</v>
      </c>
      <c r="K15" s="6">
        <f t="shared" si="3"/>
        <v>4</v>
      </c>
      <c r="L15" s="6">
        <f t="shared" si="3"/>
        <v>3</v>
      </c>
      <c r="M15" s="6">
        <f t="shared" si="3"/>
        <v>6</v>
      </c>
      <c r="N15" s="6">
        <f t="shared" si="3"/>
        <v>9</v>
      </c>
      <c r="O15" s="6">
        <f t="shared" si="3"/>
        <v>2</v>
      </c>
      <c r="P15" s="6">
        <f t="shared" si="3"/>
        <v>2</v>
      </c>
      <c r="Q15" s="6">
        <f t="shared" si="3"/>
        <v>6</v>
      </c>
      <c r="R15" s="6">
        <f t="shared" si="3"/>
        <v>0</v>
      </c>
      <c r="S15" s="6">
        <f t="shared" si="3"/>
        <v>5</v>
      </c>
      <c r="T15" s="6">
        <f t="shared" si="3"/>
        <v>3</v>
      </c>
      <c r="U15" s="6">
        <f t="shared" si="3"/>
        <v>0</v>
      </c>
      <c r="V15" s="6">
        <f t="shared" si="3"/>
        <v>0</v>
      </c>
      <c r="W15" s="6">
        <f t="shared" si="3"/>
        <v>0</v>
      </c>
      <c r="X15" s="6">
        <f t="shared" si="3"/>
        <v>1</v>
      </c>
      <c r="Y15" s="6">
        <f t="shared" si="3"/>
        <v>0</v>
      </c>
      <c r="Z15" s="6">
        <f t="shared" si="3"/>
        <v>0</v>
      </c>
      <c r="AA15" s="6">
        <f t="shared" si="3"/>
        <v>0</v>
      </c>
      <c r="AB15" s="6">
        <f t="shared" si="3"/>
        <v>1</v>
      </c>
      <c r="AC15" s="6">
        <f t="shared" si="3"/>
        <v>4</v>
      </c>
      <c r="AD15" s="6">
        <f t="shared" si="3"/>
        <v>0</v>
      </c>
      <c r="AE15" s="6">
        <f t="shared" si="3"/>
        <v>1</v>
      </c>
      <c r="AF15" s="6">
        <f t="shared" si="3"/>
        <v>0</v>
      </c>
      <c r="AG15" s="6">
        <f t="shared" si="3"/>
        <v>0</v>
      </c>
      <c r="AH15" s="6">
        <f t="shared" si="3"/>
        <v>0</v>
      </c>
      <c r="AI15" s="6">
        <f t="shared" si="3"/>
        <v>4</v>
      </c>
      <c r="AJ15" s="6">
        <f t="shared" si="3"/>
        <v>0</v>
      </c>
      <c r="AK15" s="6">
        <f t="shared" si="3"/>
        <v>0</v>
      </c>
      <c r="AL15" s="6">
        <f t="shared" si="3"/>
        <v>0</v>
      </c>
    </row>
    <row r="16" spans="1:38" s="13" customFormat="1">
      <c r="B16" s="13" t="s">
        <v>30</v>
      </c>
      <c r="C16" s="13">
        <f>Overall!C25 - 'Sprint Race'!C16</f>
        <v>-1</v>
      </c>
      <c r="Z16" s="13">
        <f>Overall!M25 - 'Sprint Race'!Z16</f>
        <v>0</v>
      </c>
      <c r="AA16" s="13">
        <f>Overall!O25 - 'Sprint Race'!AA16</f>
        <v>0</v>
      </c>
      <c r="AB16" s="13">
        <f>Overall!V25 - 'Sprint Race'!AB16</f>
        <v>0</v>
      </c>
      <c r="AC16" s="13">
        <f>Overall!X25 - 'Sprint Race'!AC16</f>
        <v>0</v>
      </c>
    </row>
    <row r="17" spans="2:38" s="14" customFormat="1">
      <c r="B17" s="14" t="s">
        <v>31</v>
      </c>
      <c r="C17" s="14">
        <f>Overall!C24</f>
        <v>0</v>
      </c>
      <c r="D17" s="14">
        <f>Overall!D24</f>
        <v>1</v>
      </c>
      <c r="E17" s="14">
        <f>Overall!E24</f>
        <v>3</v>
      </c>
      <c r="F17" s="14">
        <f>Overall!F24</f>
        <v>0</v>
      </c>
      <c r="G17" s="14">
        <f>Overall!I24</f>
        <v>0</v>
      </c>
      <c r="H17" s="14">
        <f>Overall!K24</f>
        <v>1</v>
      </c>
      <c r="I17" s="14">
        <f>Overall!L24</f>
        <v>1</v>
      </c>
      <c r="J17" s="14">
        <f>Overall!AC24</f>
        <v>0</v>
      </c>
      <c r="K17" s="14">
        <f>Overall!AH24</f>
        <v>0</v>
      </c>
      <c r="L17" s="14">
        <f>Overall!AI24</f>
        <v>0</v>
      </c>
      <c r="M17" s="14">
        <f>Overall!AJ24</f>
        <v>0</v>
      </c>
      <c r="N17" s="14">
        <f>Overall!AL24</f>
        <v>0</v>
      </c>
      <c r="O17" s="14">
        <f>Overall!Y24</f>
        <v>0</v>
      </c>
      <c r="P17" s="14">
        <f>Overall!AB24</f>
        <v>0</v>
      </c>
      <c r="Q17" s="14">
        <f>Overall!S24</f>
        <v>0</v>
      </c>
      <c r="R17" s="14">
        <f>Overall!T24</f>
        <v>0</v>
      </c>
      <c r="S17" s="14">
        <f>Overall!U24</f>
        <v>0</v>
      </c>
      <c r="T17" s="14">
        <f>Overall!P24</f>
        <v>0</v>
      </c>
      <c r="Z17" s="14">
        <f>Overall!M24</f>
        <v>2</v>
      </c>
      <c r="AA17" s="14">
        <f>Overall!O24</f>
        <v>0</v>
      </c>
      <c r="AB17" s="14">
        <f>Overall!V24</f>
        <v>0</v>
      </c>
      <c r="AC17" s="14">
        <f>Overall!X24</f>
        <v>0</v>
      </c>
    </row>
    <row r="18" spans="2:38" s="15" customFormat="1">
      <c r="B18" s="15" t="s">
        <v>29</v>
      </c>
      <c r="C18" s="15">
        <f>COUNTIF('Feature Race'!C2:C11,"=10") * 1 +COUNTIF('Feature Race'!C2:C11,"=9")*2 + COUNTIF('Feature Race'!C2:C11,"=8") * 4 + COUNTIF('Feature Race'!C2:C11,"=7") * 6 + COUNTIF('Feature Race'!C2:C11,"=6") * 8 + COUNTIF('Feature Race'!C2:C11,"=5") *10 + COUNTIF('Feature Race'!C2:C11,"=4") * 12 + COUNTIF('Feature Race'!C2:C11,"=3") * 15 + COUNTIF('Feature Race'!C2:C11,"=2") * 18 + COUNTIF('Feature Race'!C2:C11,"=1" ) * 25 + C16 * 2 + C17 * 4</f>
        <v>110</v>
      </c>
      <c r="D18" s="15">
        <f>COUNTIF('Feature Race'!D2:D11,"=10") * 1 +COUNTIF('Feature Race'!D2:D11,"=9")*2 + COUNTIF('Feature Race'!D2:D11,"=8") * 4 + COUNTIF('Feature Race'!D2:D11,"=7") * 6 + COUNTIF('Feature Race'!D2:D11,"=6") * 8 + COUNTIF('Feature Race'!D2:D11,"=5") *10 + COUNTIF('Feature Race'!D2:D11,"=4") * 12 + COUNTIF('Feature Race'!D2:D11,"=3") * 15 + COUNTIF('Feature Race'!D2:D11,"=2") * 18 + COUNTIF('Feature Race'!D2:D11,"=1" ) * 25 + D16 * 2 + D17 * 4</f>
        <v>121</v>
      </c>
      <c r="E18" s="15">
        <f>COUNTIF('Feature Race'!E2:E11,"=10") * 1 +COUNTIF('Feature Race'!E2:E11,"=9")*2 + COUNTIF('Feature Race'!E2:E11,"=8") * 4 + COUNTIF('Feature Race'!E2:E11,"=7") * 6 + COUNTIF('Feature Race'!E2:E11,"=6") * 8 + COUNTIF('Feature Race'!E2:E11,"=5") *10 + COUNTIF('Feature Race'!E2:E11,"=4") * 12 + COUNTIF('Feature Race'!E2:E11,"=3") * 15 + COUNTIF('Feature Race'!E2:E11,"=2") * 18 + COUNTIF('Feature Race'!E2:E11,"=1" ) * 25 + E16 * 2 + E17 * 4</f>
        <v>113</v>
      </c>
      <c r="F18" s="15">
        <f>COUNTIF('Feature Race'!F2:F11,"=10") * 1 +COUNTIF('Feature Race'!F2:F11,"=9")*2 + COUNTIF('Feature Race'!F2:F11,"=8") * 4 + COUNTIF('Feature Race'!F2:F11,"=7") * 6 + COUNTIF('Feature Race'!F2:F11,"=6") * 8 + COUNTIF('Feature Race'!F2:F11,"=5") *10 + COUNTIF('Feature Race'!F2:F11,"=4") * 12 + COUNTIF('Feature Race'!F2:F11,"=3") * 15 + COUNTIF('Feature Race'!F2:F11,"=2") * 18 + COUNTIF('Feature Race'!F2:F11,"=1" ) * 25 + F16 * 2 + F17 * 4</f>
        <v>0</v>
      </c>
      <c r="G18" s="15">
        <f>COUNTIF('Feature Race'!G2:G11,"=10") * 1 +COUNTIF('Feature Race'!G2:G11,"=9")*2 + COUNTIF('Feature Race'!G2:G11,"=8") * 4 + COUNTIF('Feature Race'!G2:G11,"=7") * 6 + COUNTIF('Feature Race'!G2:G11,"=6") * 8 + COUNTIF('Feature Race'!G2:G11,"=5") *10 + COUNTIF('Feature Race'!G2:G11,"=4") * 12 + COUNTIF('Feature Race'!G2:G11,"=3") * 15 + COUNTIF('Feature Race'!G2:G11,"=2") * 18 + COUNTIF('Feature Race'!G2:G11,"=1" ) * 25 + G16 * 2 + G17 * 4</f>
        <v>0</v>
      </c>
      <c r="H18" s="15">
        <f>COUNTIF('Feature Race'!H2:H11,"=10") * 1 +COUNTIF('Feature Race'!H2:H11,"=9")*2 + COUNTIF('Feature Race'!H2:H11,"=8") * 4 + COUNTIF('Feature Race'!H2:H11,"=7") * 6 + COUNTIF('Feature Race'!H2:H11,"=6") * 8 + COUNTIF('Feature Race'!H2:H11,"=5") *10 + COUNTIF('Feature Race'!H2:H11,"=4") * 12 + COUNTIF('Feature Race'!H2:H11,"=3") * 15 + COUNTIF('Feature Race'!H2:H11,"=2") * 18 + COUNTIF('Feature Race'!H2:H11,"=1" ) * 25 + H16 * 2 + H17 * 4</f>
        <v>85</v>
      </c>
      <c r="I18" s="15">
        <f>COUNTIF('Feature Race'!I2:I11,"=10") * 1 +COUNTIF('Feature Race'!I2:I11,"=9")*2 + COUNTIF('Feature Race'!I2:I11,"=8") * 4 + COUNTIF('Feature Race'!I2:I11,"=7") * 6 + COUNTIF('Feature Race'!I2:I11,"=6") * 8 + COUNTIF('Feature Race'!I2:I11,"=5") *10 + COUNTIF('Feature Race'!I2:I11,"=4") * 12 + COUNTIF('Feature Race'!I2:I11,"=3") * 15 + COUNTIF('Feature Race'!I2:I11,"=2") * 18 + COUNTIF('Feature Race'!I2:I11,"=1" ) * 25 + I16 * 2 + I17 * 4</f>
        <v>8</v>
      </c>
      <c r="J18" s="15">
        <f>COUNTIF('Feature Race'!J2:J11,"=10") * 1 +COUNTIF('Feature Race'!J2:J11,"=9")*2 + COUNTIF('Feature Race'!J2:J11,"=8") * 4 + COUNTIF('Feature Race'!J2:J11,"=7") * 6 + COUNTIF('Feature Race'!J2:J11,"=6") * 8 + COUNTIF('Feature Race'!J2:J11,"=5") *10 + COUNTIF('Feature Race'!J2:J11,"=4") * 12 + COUNTIF('Feature Race'!J2:J11,"=3") * 15 + COUNTIF('Feature Race'!J2:J11,"=2") * 18 + COUNTIF('Feature Race'!J2:J11,"=1" ) * 25 + J16 * 2 + J17 * 4</f>
        <v>92</v>
      </c>
      <c r="K18" s="15">
        <f>COUNTIF('Feature Race'!K2:K11,"=10") * 1 +COUNTIF('Feature Race'!K2:K11,"=9")*2 + COUNTIF('Feature Race'!K2:K11,"=8") * 4 + COUNTIF('Feature Race'!K2:K11,"=7") * 6 + COUNTIF('Feature Race'!K2:K11,"=6") * 8 + COUNTIF('Feature Race'!K2:K11,"=5") *10 + COUNTIF('Feature Race'!K2:K11,"=4") * 12 + COUNTIF('Feature Race'!K2:K11,"=3") * 15 + COUNTIF('Feature Race'!K2:K11,"=2") * 18 + COUNTIF('Feature Race'!K2:K11,"=1" ) * 25 + K16 * 2 + K17 * 4</f>
        <v>21</v>
      </c>
      <c r="L18" s="15">
        <f>COUNTIF('Feature Race'!L2:L11,"=10") * 1 +COUNTIF('Feature Race'!L2:L11,"=9")*2 + COUNTIF('Feature Race'!L2:L11,"=8") * 4 + COUNTIF('Feature Race'!L2:L11,"=7") * 6 + COUNTIF('Feature Race'!L2:L11,"=6") * 8 + COUNTIF('Feature Race'!L2:L11,"=5") *10 + COUNTIF('Feature Race'!L2:L11,"=4") * 12 + COUNTIF('Feature Race'!L2:L11,"=3") * 15 + COUNTIF('Feature Race'!L2:L11,"=2") * 18 + COUNTIF('Feature Race'!L2:L11,"=1" ) * 25 + L16 * 2 + L17 * 4</f>
        <v>18</v>
      </c>
      <c r="M18" s="15">
        <f>COUNTIF('Feature Race'!M2:M11,"=10") * 1 +COUNTIF('Feature Race'!M2:M11,"=9")*2 + COUNTIF('Feature Race'!M2:M11,"=8") * 4 + COUNTIF('Feature Race'!M2:M11,"=7") * 6 + COUNTIF('Feature Race'!M2:M11,"=6") * 8 + COUNTIF('Feature Race'!M2:M11,"=5") *10 + COUNTIF('Feature Race'!M2:M11,"=4") * 12 + COUNTIF('Feature Race'!M2:M11,"=3") * 15 + COUNTIF('Feature Race'!M2:M11,"=2") * 18 + COUNTIF('Feature Race'!M2:M11,"=1" ) * 25 + M16 * 2 + M17 * 4</f>
        <v>73</v>
      </c>
      <c r="N18" s="15">
        <f>COUNTIF('Feature Race'!N2:N11,"=10") * 1 +COUNTIF('Feature Race'!N2:N11,"=9")*2 + COUNTIF('Feature Race'!N2:N11,"=8") * 4 + COUNTIF('Feature Race'!N2:N11,"=7") * 6 + COUNTIF('Feature Race'!N2:N11,"=6") * 8 + COUNTIF('Feature Race'!N2:N11,"=5") *10 + COUNTIF('Feature Race'!N2:N11,"=4") * 12 + COUNTIF('Feature Race'!N2:N11,"=3") * 15 + COUNTIF('Feature Race'!N2:N11,"=2") * 18 + COUNTIF('Feature Race'!N2:N11,"=1" ) * 25 + N16 * 2 + N17 * 4</f>
        <v>75</v>
      </c>
      <c r="O18" s="15">
        <f>COUNTIF('Feature Race'!O2:O11,"=10") * 1 +COUNTIF('Feature Race'!O2:O11,"=9")*2 + COUNTIF('Feature Race'!O2:O11,"=8") * 4 + COUNTIF('Feature Race'!O2:O11,"=7") * 6 + COUNTIF('Feature Race'!O2:O11,"=6") * 8 + COUNTIF('Feature Race'!O2:O11,"=5") *10 + COUNTIF('Feature Race'!O2:O11,"=4") * 12 + COUNTIF('Feature Race'!O2:O11,"=3") * 15 + COUNTIF('Feature Race'!O2:O11,"=2") * 18 + COUNTIF('Feature Race'!O2:O11,"=1" ) * 25 + O16 * 2 + O17 * 4</f>
        <v>16</v>
      </c>
      <c r="P18" s="15">
        <f>COUNTIF('Feature Race'!P2:P11,"=10") * 1 +COUNTIF('Feature Race'!P2:P11,"=9")*2 + COUNTIF('Feature Race'!P2:P11,"=8") * 4 + COUNTIF('Feature Race'!P2:P11,"=7") * 6 + COUNTIF('Feature Race'!P2:P11,"=6") * 8 + COUNTIF('Feature Race'!P2:P11,"=5") *10 + COUNTIF('Feature Race'!P2:P11,"=4") * 12 + COUNTIF('Feature Race'!P2:P11,"=3") * 15 + COUNTIF('Feature Race'!P2:P11,"=2") * 18 + COUNTIF('Feature Race'!P2:P11,"=1" ) * 25 + P16 * 2 + P17 * 4</f>
        <v>12</v>
      </c>
      <c r="Q18" s="15">
        <f>COUNTIF('Feature Race'!Q2:Q11,"=10") * 1 +COUNTIF('Feature Race'!Q2:Q11,"=9")*2 + COUNTIF('Feature Race'!Q2:Q11,"=8") * 4 + COUNTIF('Feature Race'!Q2:Q11,"=7") * 6 + COUNTIF('Feature Race'!Q2:Q11,"=6") * 8 + COUNTIF('Feature Race'!Q2:Q11,"=5") *10 + COUNTIF('Feature Race'!Q2:Q11,"=4") * 12 + COUNTIF('Feature Race'!Q2:Q11,"=3") * 15 + COUNTIF('Feature Race'!Q2:Q11,"=2") * 18 + COUNTIF('Feature Race'!Q2:Q11,"=1" ) * 25 + Q16 * 2 + Q17 * 4</f>
        <v>84</v>
      </c>
      <c r="R18" s="15">
        <f>COUNTIF('Feature Race'!R2:R11,"=10") * 1 +COUNTIF('Feature Race'!R2:R11,"=9")*2 + COUNTIF('Feature Race'!R2:R11,"=8") * 4 + COUNTIF('Feature Race'!R2:R11,"=7") * 6 + COUNTIF('Feature Race'!R2:R11,"=6") * 8 + COUNTIF('Feature Race'!R2:R11,"=5") *10 + COUNTIF('Feature Race'!R2:R11,"=4") * 12 + COUNTIF('Feature Race'!R2:R11,"=3") * 15 + COUNTIF('Feature Race'!R2:R11,"=2") * 18 + COUNTIF('Feature Race'!R2:R11,"=1" ) * 25 + R16 * 2 + R17 * 4</f>
        <v>0</v>
      </c>
      <c r="S18" s="15">
        <f>COUNTIF('Feature Race'!S2:S11,"=10") * 1 +COUNTIF('Feature Race'!S2:S11,"=9")*2 + COUNTIF('Feature Race'!S2:S11,"=8") * 4 + COUNTIF('Feature Race'!S2:S11,"=7") * 6 + COUNTIF('Feature Race'!S2:S11,"=6") * 8 + COUNTIF('Feature Race'!S2:S11,"=5") *10 + COUNTIF('Feature Race'!S2:S11,"=4") * 12 + COUNTIF('Feature Race'!S2:S11,"=3") * 15 + COUNTIF('Feature Race'!S2:S11,"=2") * 18 + COUNTIF('Feature Race'!S2:S11,"=1" ) * 25 + S16 * 2 + S17 * 4</f>
        <v>25</v>
      </c>
      <c r="T18" s="15">
        <f>COUNTIF('Feature Race'!T2:T11,"=10") * 1 +COUNTIF('Feature Race'!T2:T11,"=9")*2 + COUNTIF('Feature Race'!T2:T11,"=8") * 4 + COUNTIF('Feature Race'!T2:T11,"=7") * 6 + COUNTIF('Feature Race'!T2:T11,"=6") * 8 + COUNTIF('Feature Race'!T2:T11,"=5") *10 + COUNTIF('Feature Race'!T2:T11,"=4") * 12 + COUNTIF('Feature Race'!T2:T11,"=3") * 15 + COUNTIF('Feature Race'!T2:T11,"=2") * 18 + COUNTIF('Feature Race'!T2:T11,"=1" ) * 25 + T16 * 2 + T17 * 4</f>
        <v>23</v>
      </c>
      <c r="U18" s="15">
        <f>COUNTIF('Feature Race'!U2:U11,"=10") * 1 +COUNTIF('Feature Race'!U2:U11,"=9")*2 + COUNTIF('Feature Race'!U2:U11,"=8") * 4 + COUNTIF('Feature Race'!U2:U11,"=7") * 6 + COUNTIF('Feature Race'!U2:U11,"=6") * 8 + COUNTIF('Feature Race'!U2:U11,"=5") *10 + COUNTIF('Feature Race'!U2:U11,"=4") * 12 + COUNTIF('Feature Race'!U2:U11,"=3") * 15 + COUNTIF('Feature Race'!U2:U11,"=2") * 18 + COUNTIF('Feature Race'!U2:U11,"=1" ) * 25 + U16 * 2 + U17 * 4</f>
        <v>0</v>
      </c>
      <c r="V18" s="15">
        <f>COUNTIF('Feature Race'!V2:V11,"=10") * 1 +COUNTIF('Feature Race'!V2:V11,"=9")*2 + COUNTIF('Feature Race'!V2:V11,"=8") * 4 + COUNTIF('Feature Race'!V2:V11,"=7") * 6 + COUNTIF('Feature Race'!V2:V11,"=6") * 8 + COUNTIF('Feature Race'!V2:V11,"=5") *10 + COUNTIF('Feature Race'!V2:V11,"=4") * 12 + COUNTIF('Feature Race'!V2:V11,"=3") * 15 + COUNTIF('Feature Race'!V2:V11,"=2") * 18 + COUNTIF('Feature Race'!V2:V11,"=1" ) * 25 + V16 * 2 + V17 * 4</f>
        <v>0</v>
      </c>
      <c r="W18" s="15">
        <f>COUNTIF('Feature Race'!W2:W11,"=10") * 1 +COUNTIF('Feature Race'!W2:W11,"=9")*2 + COUNTIF('Feature Race'!W2:W11,"=8") * 4 + COUNTIF('Feature Race'!W2:W11,"=7") * 6 + COUNTIF('Feature Race'!W2:W11,"=6") * 8 + COUNTIF('Feature Race'!W2:W11,"=5") *10 + COUNTIF('Feature Race'!W2:W11,"=4") * 12 + COUNTIF('Feature Race'!W2:W11,"=3") * 15 + COUNTIF('Feature Race'!W2:W11,"=2") * 18 + COUNTIF('Feature Race'!W2:W11,"=1" ) * 25 + W16 * 2 + W17 * 4</f>
        <v>0</v>
      </c>
      <c r="X18" s="15">
        <f>COUNTIF('Feature Race'!X2:X11,"=10") * 1 +COUNTIF('Feature Race'!X2:X11,"=9")*2 + COUNTIF('Feature Race'!X2:X11,"=8") * 4 + COUNTIF('Feature Race'!X2:X11,"=7") * 6 + COUNTIF('Feature Race'!X2:X11,"=6") * 8 + COUNTIF('Feature Race'!X2:X11,"=5") *10 + COUNTIF('Feature Race'!X2:X11,"=4") * 12 + COUNTIF('Feature Race'!X2:X11,"=3") * 15 + COUNTIF('Feature Race'!X2:X11,"=2") * 18 + COUNTIF('Feature Race'!X2:X11,"=1" ) * 25 + X16 * 2 + X17 * 4</f>
        <v>1</v>
      </c>
      <c r="Y18" s="15">
        <f>COUNTIF('Feature Race'!Y2:Y11,"=10") * 1 +COUNTIF('Feature Race'!Y2:Y11,"=9")*2 + COUNTIF('Feature Race'!Y2:Y11,"=8") * 4 + COUNTIF('Feature Race'!Y2:Y11,"=7") * 6 + COUNTIF('Feature Race'!Y2:Y11,"=6") * 8 + COUNTIF('Feature Race'!Y2:Y11,"=5") *10 + COUNTIF('Feature Race'!Y2:Y11,"=4") * 12 + COUNTIF('Feature Race'!Y2:Y11,"=3") * 15 + COUNTIF('Feature Race'!Y2:Y11,"=2") * 18 + COUNTIF('Feature Race'!Y2:Y11,"=1" ) * 25 + Y16 * 2 + Y17 * 4</f>
        <v>0</v>
      </c>
      <c r="Z18" s="15">
        <f>COUNTIF('Feature Race'!Z2:Z11,"=10") * 1 +COUNTIF('Feature Race'!Z2:Z11,"=9")*2 + COUNTIF('Feature Race'!Z2:Z11,"=8") * 4 + COUNTIF('Feature Race'!Z2:Z11,"=7") * 6 + COUNTIF('Feature Race'!Z2:Z11,"=6") * 8 + COUNTIF('Feature Race'!Z2:Z11,"=5") *10 + COUNTIF('Feature Race'!Z2:Z11,"=4") * 12 + COUNTIF('Feature Race'!Z2:Z11,"=3") * 15 + COUNTIF('Feature Race'!Z2:Z11,"=2") * 18 + COUNTIF('Feature Race'!Z2:Z11,"=1" ) * 25 + Z16 * 2 + Z17 * 4</f>
        <v>8</v>
      </c>
      <c r="AA18" s="15">
        <f>COUNTIF('Feature Race'!AA2:AA11,"=10") * 1 +COUNTIF('Feature Race'!AA2:AA11,"=9")*2 + COUNTIF('Feature Race'!AA2:AA11,"=8") * 4 + COUNTIF('Feature Race'!AA2:AA11,"=7") * 6 + COUNTIF('Feature Race'!AA2:AA11,"=6") * 8 + COUNTIF('Feature Race'!AA2:AA11,"=5") *10 + COUNTIF('Feature Race'!AA2:AA11,"=4") * 12 + COUNTIF('Feature Race'!AA2:AA11,"=3") * 15 + COUNTIF('Feature Race'!AA2:AA11,"=2") * 18 + COUNTIF('Feature Race'!AA2:AA11,"=1" ) * 25 + AA16 * 2 + AA17 * 4</f>
        <v>0</v>
      </c>
      <c r="AB18" s="15">
        <f>COUNTIF('Feature Race'!AB2:AB11,"=10") * 1 +COUNTIF('Feature Race'!AB2:AB11,"=9")*2 + COUNTIF('Feature Race'!AB2:AB11,"=8") * 4 + COUNTIF('Feature Race'!AB2:AB11,"=7") * 6 + COUNTIF('Feature Race'!AB2:AB11,"=6") * 8 + COUNTIF('Feature Race'!AB2:AB11,"=5") *10 + COUNTIF('Feature Race'!AB2:AB11,"=4") * 12 + COUNTIF('Feature Race'!AB2:AB11,"=3") * 15 + COUNTIF('Feature Race'!AB2:AB11,"=2") * 18 + COUNTIF('Feature Race'!AB2:AB11,"=1" ) * 25 + AB16 * 2 + AB17 * 4</f>
        <v>1</v>
      </c>
      <c r="AC18" s="15">
        <f>COUNTIF('Feature Race'!AC2:AC11,"=10") * 1 +COUNTIF('Feature Race'!AC2:AC11,"=9")*2 + COUNTIF('Feature Race'!AC2:AC11,"=8") * 4 + COUNTIF('Feature Race'!AC2:AC11,"=7") * 6 + COUNTIF('Feature Race'!AC2:AC11,"=6") * 8 + COUNTIF('Feature Race'!AC2:AC11,"=5") *10 + COUNTIF('Feature Race'!AC2:AC11,"=4") * 12 + COUNTIF('Feature Race'!AC2:AC11,"=3") * 15 + COUNTIF('Feature Race'!AC2:AC11,"=2") * 18 + COUNTIF('Feature Race'!AC2:AC11,"=1" ) * 25 + AC16 * 2 + AC17 * 4</f>
        <v>19</v>
      </c>
      <c r="AD18" s="15">
        <f>COUNTIF('Feature Race'!AD2:AD11,"=10") * 1 +COUNTIF('Feature Race'!AD2:AD11,"=9")*2 + COUNTIF('Feature Race'!AD2:AD11,"=8") * 4 + COUNTIF('Feature Race'!AD2:AD11,"=7") * 6 + COUNTIF('Feature Race'!AD2:AD11,"=6") * 8 + COUNTIF('Feature Race'!AD2:AD11,"=5") *10 + COUNTIF('Feature Race'!AD2:AD11,"=4") * 12 + COUNTIF('Feature Race'!AD2:AD11,"=3") * 15 + COUNTIF('Feature Race'!AD2:AD11,"=2") * 18 + COUNTIF('Feature Race'!AD2:AD11,"=1" ) * 25 + AD16 * 2 + AD17 * 4</f>
        <v>0</v>
      </c>
      <c r="AE18" s="15">
        <f>COUNTIF('Feature Race'!AE2:AE11,"=10") * 1 +COUNTIF('Feature Race'!AE2:AE11,"=9")*2 + COUNTIF('Feature Race'!AE2:AE11,"=8") * 4 + COUNTIF('Feature Race'!AE2:AE11,"=7") * 6 + COUNTIF('Feature Race'!AE2:AE11,"=6") * 8 + COUNTIF('Feature Race'!AE2:AE11,"=5") *10 + COUNTIF('Feature Race'!AE2:AE11,"=4") * 12 + COUNTIF('Feature Race'!AE2:AE11,"=3") * 15 + COUNTIF('Feature Race'!AE2:AE11,"=2") * 18 + COUNTIF('Feature Race'!AE2:AE11,"=1" ) * 25 + AE16 * 2 + AE17 * 4</f>
        <v>1</v>
      </c>
      <c r="AF18" s="15">
        <f>COUNTIF('Feature Race'!AF2:AF11,"=10") * 1 +COUNTIF('Feature Race'!AF2:AF11,"=9")*2 + COUNTIF('Feature Race'!AF2:AF11,"=8") * 4 + COUNTIF('Feature Race'!AF2:AF11,"=7") * 6 + COUNTIF('Feature Race'!AF2:AF11,"=6") * 8 + COUNTIF('Feature Race'!AF2:AF11,"=5") *10 + COUNTIF('Feature Race'!AF2:AF11,"=4") * 12 + COUNTIF('Feature Race'!AF2:AF11,"=3") * 15 + COUNTIF('Feature Race'!AF2:AF11,"=2") * 18 + COUNTIF('Feature Race'!AF2:AF11,"=1" ) * 25 + AF16 * 2 + AF17 * 4</f>
        <v>0</v>
      </c>
      <c r="AG18" s="15">
        <f>COUNTIF('Feature Race'!AG2:AG11,"=10") * 1 +COUNTIF('Feature Race'!AG2:AG11,"=9")*2 + COUNTIF('Feature Race'!AG2:AG11,"=8") * 4 + COUNTIF('Feature Race'!AG2:AG11,"=7") * 6 + COUNTIF('Feature Race'!AG2:AG11,"=6") * 8 + COUNTIF('Feature Race'!AG2:AG11,"=5") *10 + COUNTIF('Feature Race'!AG2:AG11,"=4") * 12 + COUNTIF('Feature Race'!AG2:AG11,"=3") * 15 + COUNTIF('Feature Race'!AG2:AG11,"=2") * 18 + COUNTIF('Feature Race'!AG2:AG11,"=1" ) * 25 + AG16 * 2 + AG17 * 4</f>
        <v>0</v>
      </c>
      <c r="AH18" s="15">
        <f>COUNTIF('Feature Race'!AH2:AH11,"=10") * 1 +COUNTIF('Feature Race'!AH2:AH11,"=9")*2 + COUNTIF('Feature Race'!AH2:AH11,"=8") * 4 + COUNTIF('Feature Race'!AH2:AH11,"=7") * 6 + COUNTIF('Feature Race'!AH2:AH11,"=6") * 8 + COUNTIF('Feature Race'!AH2:AH11,"=5") *10 + COUNTIF('Feature Race'!AH2:AH11,"=4") * 12 + COUNTIF('Feature Race'!AH2:AH11,"=3") * 15 + COUNTIF('Feature Race'!AH2:AH11,"=2") * 18 + COUNTIF('Feature Race'!AH2:AH11,"=1" ) * 25 + AH16 * 2 + AH17 * 4</f>
        <v>0</v>
      </c>
      <c r="AI18" s="15">
        <f>COUNTIF('Feature Race'!AI2:AI11,"=10") * 1 +COUNTIF('Feature Race'!AI2:AI11,"=9")*2 + COUNTIF('Feature Race'!AI2:AI11,"=8") * 4 + COUNTIF('Feature Race'!AI2:AI11,"=7") * 6 + COUNTIF('Feature Race'!AI2:AI11,"=6") * 8 + COUNTIF('Feature Race'!AI2:AI11,"=5") *10 + COUNTIF('Feature Race'!AI2:AI11,"=4") * 12 + COUNTIF('Feature Race'!AI2:AI11,"=3") * 15 + COUNTIF('Feature Race'!AI2:AI11,"=2") * 18 + COUNTIF('Feature Race'!AI2:AI11,"=1" ) * 25 + AI16 * 2 + AI17 * 4</f>
        <v>33</v>
      </c>
      <c r="AJ18" s="15">
        <f>COUNTIF('Feature Race'!AJ2:AJ11,"=10") * 1 +COUNTIF('Feature Race'!AJ2:AJ11,"=9")*2 + COUNTIF('Feature Race'!AJ2:AJ11,"=8") * 4 + COUNTIF('Feature Race'!AJ2:AJ11,"=7") * 6 + COUNTIF('Feature Race'!AJ2:AJ11,"=6") * 8 + COUNTIF('Feature Race'!AJ2:AJ11,"=5") *10 + COUNTIF('Feature Race'!AJ2:AJ11,"=4") * 12 + COUNTIF('Feature Race'!AJ2:AJ11,"=3") * 15 + COUNTIF('Feature Race'!AJ2:AJ11,"=2") * 18 + COUNTIF('Feature Race'!AJ2:AJ11,"=1" ) * 25 + AJ16 * 2 + AJ17 * 4</f>
        <v>0</v>
      </c>
      <c r="AK18" s="15">
        <f>COUNTIF('Feature Race'!AK2:AK11,"=10") * 1 +COUNTIF('Feature Race'!AK2:AK11,"=9")*2 + COUNTIF('Feature Race'!AK2:AK11,"=8") * 4 + COUNTIF('Feature Race'!AK2:AK11,"=7") * 6 + COUNTIF('Feature Race'!AK2:AK11,"=6") * 8 + COUNTIF('Feature Race'!AK2:AK11,"=5") *10 + COUNTIF('Feature Race'!AK2:AK11,"=4") * 12 + COUNTIF('Feature Race'!AK2:AK11,"=3") * 15 + COUNTIF('Feature Race'!AK2:AK11,"=2") * 18 + COUNTIF('Feature Race'!AK2:AK11,"=1" ) * 25 + AK16 * 2 + AK17 * 4</f>
        <v>0</v>
      </c>
      <c r="AL18" s="15">
        <f>COUNTIF('Feature Race'!AL2:AL11,"=10") * 1 +COUNTIF('Feature Race'!AL2:AL11,"=9")*2 + COUNTIF('Feature Race'!AL2:AL11,"=8") * 4 + COUNTIF('Feature Race'!AL2:AL11,"=7") * 6 + COUNTIF('Feature Race'!AL2:AL11,"=6") * 8 + COUNTIF('Feature Race'!AL2:AL11,"=5") *10 + COUNTIF('Feature Race'!AL2:AL11,"=4") * 12 + COUNTIF('Feature Race'!AL2:AL11,"=3") * 15 + COUNTIF('Feature Race'!AL2:AL11,"=2") * 18 + COUNTIF('Feature Race'!AL2:AL11,"=1" ) * 25 + AL16 * 2 + AL17 * 4</f>
        <v>0</v>
      </c>
    </row>
    <row r="19" spans="2:38" s="15" customFormat="1">
      <c r="B19" s="15" t="s">
        <v>32</v>
      </c>
      <c r="C19" s="15">
        <f>COUNTIF('Feature Race'!C2:C11,"=10") * 1 +COUNTIF('Feature Race'!C2:C11,"=9")*2 + COUNTIF('Feature Race'!C2:C11,"=8") * 4 + COUNTIF('Feature Race'!C2:C11,"=7") * 6 + COUNTIF('Feature Race'!C2:C11,"=6") * 8 + COUNTIF('Feature Race'!C2:C11,"=5") *10 + COUNTIF('Feature Race'!C2:C11,"=4") * 12 + COUNTIF('Feature Race'!C2:C11,"=3") * 15 + COUNTIF('Feature Race'!C2:C11,"=2") * 18 + COUNTIF('Feature Race'!C2:C11,"=1" ) * 25</f>
        <v>112</v>
      </c>
      <c r="D19" s="15">
        <f>COUNTIF('Feature Race'!D2:D11,"=10") * 1 +COUNTIF('Feature Race'!D2:D11,"=9")*2 + COUNTIF('Feature Race'!D2:D11,"=8") * 4 + COUNTIF('Feature Race'!D2:D11,"=7") * 6 + COUNTIF('Feature Race'!D2:D11,"=6") * 8 + COUNTIF('Feature Race'!D2:D11,"=5") *10 + COUNTIF('Feature Race'!D2:D11,"=4") * 12 + COUNTIF('Feature Race'!D2:D11,"=3") * 15 + COUNTIF('Feature Race'!D2:D11,"=2") * 18 + COUNTIF('Feature Race'!D2:D11,"=1" ) * 25</f>
        <v>117</v>
      </c>
      <c r="E19" s="15">
        <f>COUNTIF('Feature Race'!E2:E11,"=10") * 1 +COUNTIF('Feature Race'!E2:E11,"=9")*2 + COUNTIF('Feature Race'!E2:E11,"=8") * 4 + COUNTIF('Feature Race'!E2:E11,"=7") * 6 + COUNTIF('Feature Race'!E2:E11,"=6") * 8 + COUNTIF('Feature Race'!E2:E11,"=5") *10 + COUNTIF('Feature Race'!E2:E11,"=4") * 12 + COUNTIF('Feature Race'!E2:E11,"=3") * 15 + COUNTIF('Feature Race'!E2:E11,"=2") * 18 + COUNTIF('Feature Race'!E2:E11,"=1" ) * 25</f>
        <v>101</v>
      </c>
      <c r="F19" s="15">
        <f>COUNTIF('Feature Race'!F2:F11,"=10") * 1 +COUNTIF('Feature Race'!F2:F11,"=9")*2 + COUNTIF('Feature Race'!F2:F11,"=8") * 4 + COUNTIF('Feature Race'!F2:F11,"=7") * 6 + COUNTIF('Feature Race'!F2:F11,"=6") * 8 + COUNTIF('Feature Race'!F2:F11,"=5") *10 + COUNTIF('Feature Race'!F2:F11,"=4") * 12 + COUNTIF('Feature Race'!F2:F11,"=3") * 15 + COUNTIF('Feature Race'!F2:F11,"=2") * 18 + COUNTIF('Feature Race'!F2:F11,"=1" ) * 25</f>
        <v>0</v>
      </c>
      <c r="G19" s="15">
        <f>COUNTIF('Feature Race'!G2:G11,"=10") * 1 +COUNTIF('Feature Race'!G2:G11,"=9")*2 + COUNTIF('Feature Race'!G2:G11,"=8") * 4 + COUNTIF('Feature Race'!G2:G11,"=7") * 6 + COUNTIF('Feature Race'!G2:G11,"=6") * 8 + COUNTIF('Feature Race'!G2:G11,"=5") *10 + COUNTIF('Feature Race'!G2:G11,"=4") * 12 + COUNTIF('Feature Race'!G2:G11,"=3") * 15 + COUNTIF('Feature Race'!G2:G11,"=2") * 18 + COUNTIF('Feature Race'!G2:G11,"=1" ) * 25</f>
        <v>0</v>
      </c>
      <c r="H19" s="15">
        <f>COUNTIF('Feature Race'!H2:H11,"=10") * 1 +COUNTIF('Feature Race'!H2:H11,"=9")*2 + COUNTIF('Feature Race'!H2:H11,"=8") * 4 + COUNTIF('Feature Race'!H2:H11,"=7") * 6 + COUNTIF('Feature Race'!H2:H11,"=6") * 8 + COUNTIF('Feature Race'!H2:H11,"=5") *10 + COUNTIF('Feature Race'!H2:H11,"=4") * 12 + COUNTIF('Feature Race'!H2:H11,"=3") * 15 + COUNTIF('Feature Race'!H2:H11,"=2") * 18 + COUNTIF('Feature Race'!H2:H11,"=1" ) * 25</f>
        <v>81</v>
      </c>
      <c r="I19" s="15">
        <f>COUNTIF('Feature Race'!I2:I11,"=10") * 1 +COUNTIF('Feature Race'!I2:I11,"=9")*2 + COUNTIF('Feature Race'!I2:I11,"=8") * 4 + COUNTIF('Feature Race'!I2:I11,"=7") * 6 + COUNTIF('Feature Race'!I2:I11,"=6") * 8 + COUNTIF('Feature Race'!I2:I11,"=5") *10 + COUNTIF('Feature Race'!I2:I11,"=4") * 12 + COUNTIF('Feature Race'!I2:I11,"=3") * 15 + COUNTIF('Feature Race'!I2:I11,"=2") * 18 + COUNTIF('Feature Race'!I2:I11,"=1" ) * 25</f>
        <v>4</v>
      </c>
      <c r="J19" s="15">
        <f>COUNTIF('Feature Race'!J2:J11,"=10") * 1 +COUNTIF('Feature Race'!J2:J11,"=9")*2 + COUNTIF('Feature Race'!J2:J11,"=8") * 4 + COUNTIF('Feature Race'!J2:J11,"=7") * 6 + COUNTIF('Feature Race'!J2:J11,"=6") * 8 + COUNTIF('Feature Race'!J2:J11,"=5") *10 + COUNTIF('Feature Race'!J2:J11,"=4") * 12 + COUNTIF('Feature Race'!J2:J11,"=3") * 15 + COUNTIF('Feature Race'!J2:J11,"=2") * 18 + COUNTIF('Feature Race'!J2:J11,"=1" ) * 25</f>
        <v>92</v>
      </c>
      <c r="K19" s="15">
        <f>COUNTIF('Feature Race'!K2:K11,"=10") * 1 +COUNTIF('Feature Race'!K2:K11,"=9")*2 + COUNTIF('Feature Race'!K2:K11,"=8") * 4 + COUNTIF('Feature Race'!K2:K11,"=7") * 6 + COUNTIF('Feature Race'!K2:K11,"=6") * 8 + COUNTIF('Feature Race'!K2:K11,"=5") *10 + COUNTIF('Feature Race'!K2:K11,"=4") * 12 + COUNTIF('Feature Race'!K2:K11,"=3") * 15 + COUNTIF('Feature Race'!K2:K11,"=2") * 18 + COUNTIF('Feature Race'!K2:K11,"=1" ) * 25</f>
        <v>21</v>
      </c>
      <c r="L19" s="15">
        <f>COUNTIF('Feature Race'!L2:L11,"=10") * 1 +COUNTIF('Feature Race'!L2:L11,"=9")*2 + COUNTIF('Feature Race'!L2:L11,"=8") * 4 + COUNTIF('Feature Race'!L2:L11,"=7") * 6 + COUNTIF('Feature Race'!L2:L11,"=6") * 8 + COUNTIF('Feature Race'!L2:L11,"=5") *10 + COUNTIF('Feature Race'!L2:L11,"=4") * 12 + COUNTIF('Feature Race'!L2:L11,"=3") * 15 + COUNTIF('Feature Race'!L2:L11,"=2") * 18 + COUNTIF('Feature Race'!L2:L11,"=1" ) * 25</f>
        <v>18</v>
      </c>
      <c r="M19" s="15">
        <f>COUNTIF('Feature Race'!M2:M11,"=10") * 1 +COUNTIF('Feature Race'!M2:M11,"=9")*2 + COUNTIF('Feature Race'!M2:M11,"=8") * 4 + COUNTIF('Feature Race'!M2:M11,"=7") * 6 + COUNTIF('Feature Race'!M2:M11,"=6") * 8 + COUNTIF('Feature Race'!M2:M11,"=5") *10 + COUNTIF('Feature Race'!M2:M11,"=4") * 12 + COUNTIF('Feature Race'!M2:M11,"=3") * 15 + COUNTIF('Feature Race'!M2:M11,"=2") * 18 + COUNTIF('Feature Race'!M2:M11,"=1" ) * 25</f>
        <v>73</v>
      </c>
      <c r="N19" s="15">
        <f>COUNTIF('Feature Race'!N2:N11,"=10") * 1 +COUNTIF('Feature Race'!N2:N11,"=9")*2 + COUNTIF('Feature Race'!N2:N11,"=8") * 4 + COUNTIF('Feature Race'!N2:N11,"=7") * 6 + COUNTIF('Feature Race'!N2:N11,"=6") * 8 + COUNTIF('Feature Race'!N2:N11,"=5") *10 + COUNTIF('Feature Race'!N2:N11,"=4") * 12 + COUNTIF('Feature Race'!N2:N11,"=3") * 15 + COUNTIF('Feature Race'!N2:N11,"=2") * 18 + COUNTIF('Feature Race'!N2:N11,"=1" ) * 25</f>
        <v>75</v>
      </c>
      <c r="O19" s="15">
        <f>COUNTIF('Feature Race'!O2:O11,"=10") * 1 +COUNTIF('Feature Race'!O2:O11,"=9")*2 + COUNTIF('Feature Race'!O2:O11,"=8") * 4 + COUNTIF('Feature Race'!O2:O11,"=7") * 6 + COUNTIF('Feature Race'!O2:O11,"=6") * 8 + COUNTIF('Feature Race'!O2:O11,"=5") *10 + COUNTIF('Feature Race'!O2:O11,"=4") * 12 + COUNTIF('Feature Race'!O2:O11,"=3") * 15 + COUNTIF('Feature Race'!O2:O11,"=2") * 18 + COUNTIF('Feature Race'!O2:O11,"=1" ) * 25</f>
        <v>16</v>
      </c>
      <c r="P19" s="15">
        <f>COUNTIF('Feature Race'!P2:P11,"=10") * 1 +COUNTIF('Feature Race'!P2:P11,"=9")*2 + COUNTIF('Feature Race'!P2:P11,"=8") * 4 + COUNTIF('Feature Race'!P2:P11,"=7") * 6 + COUNTIF('Feature Race'!P2:P11,"=6") * 8 + COUNTIF('Feature Race'!P2:P11,"=5") *10 + COUNTIF('Feature Race'!P2:P11,"=4") * 12 + COUNTIF('Feature Race'!P2:P11,"=3") * 15 + COUNTIF('Feature Race'!P2:P11,"=2") * 18 + COUNTIF('Feature Race'!P2:P11,"=1" ) * 25</f>
        <v>12</v>
      </c>
      <c r="Q19" s="15">
        <f>COUNTIF('Feature Race'!Q2:Q11,"=10") * 1 +COUNTIF('Feature Race'!Q2:Q11,"=9")*2 + COUNTIF('Feature Race'!Q2:Q11,"=8") * 4 + COUNTIF('Feature Race'!Q2:Q11,"=7") * 6 + COUNTIF('Feature Race'!Q2:Q11,"=6") * 8 + COUNTIF('Feature Race'!Q2:Q11,"=5") *10 + COUNTIF('Feature Race'!Q2:Q11,"=4") * 12 + COUNTIF('Feature Race'!Q2:Q11,"=3") * 15 + COUNTIF('Feature Race'!Q2:Q11,"=2") * 18 + COUNTIF('Feature Race'!Q2:Q11,"=1" ) * 25</f>
        <v>84</v>
      </c>
      <c r="R19" s="15">
        <f>COUNTIF('Feature Race'!R2:R11,"=10") * 1 +COUNTIF('Feature Race'!R2:R11,"=9")*2 + COUNTIF('Feature Race'!R2:R11,"=8") * 4 + COUNTIF('Feature Race'!R2:R11,"=7") * 6 + COUNTIF('Feature Race'!R2:R11,"=6") * 8 + COUNTIF('Feature Race'!R2:R11,"=5") *10 + COUNTIF('Feature Race'!R2:R11,"=4") * 12 + COUNTIF('Feature Race'!R2:R11,"=3") * 15 + COUNTIF('Feature Race'!R2:R11,"=2") * 18 + COUNTIF('Feature Race'!R2:R11,"=1" ) * 25</f>
        <v>0</v>
      </c>
      <c r="S19" s="15">
        <f>COUNTIF('Feature Race'!S2:S11,"=10") * 1 +COUNTIF('Feature Race'!S2:S11,"=9")*2 + COUNTIF('Feature Race'!S2:S11,"=8") * 4 + COUNTIF('Feature Race'!S2:S11,"=7") * 6 + COUNTIF('Feature Race'!S2:S11,"=6") * 8 + COUNTIF('Feature Race'!S2:S11,"=5") *10 + COUNTIF('Feature Race'!S2:S11,"=4") * 12 + COUNTIF('Feature Race'!S2:S11,"=3") * 15 + COUNTIF('Feature Race'!S2:S11,"=2") * 18 + COUNTIF('Feature Race'!S2:S11,"=1" ) * 25</f>
        <v>25</v>
      </c>
      <c r="T19" s="15">
        <f>COUNTIF('Feature Race'!T2:T11,"=10") * 1 +COUNTIF('Feature Race'!T2:T11,"=9")*2 + COUNTIF('Feature Race'!T2:T11,"=8") * 4 + COUNTIF('Feature Race'!T2:T11,"=7") * 6 + COUNTIF('Feature Race'!T2:T11,"=6") * 8 + COUNTIF('Feature Race'!T2:T11,"=5") *10 + COUNTIF('Feature Race'!T2:T11,"=4") * 12 + COUNTIF('Feature Race'!T2:T11,"=3") * 15 + COUNTIF('Feature Race'!T2:T11,"=2") * 18 + COUNTIF('Feature Race'!T2:T11,"=1" ) * 25</f>
        <v>23</v>
      </c>
      <c r="U19" s="15">
        <f>COUNTIF('Feature Race'!U2:U11,"=10") * 1 +COUNTIF('Feature Race'!U2:U11,"=9")*2 + COUNTIF('Feature Race'!U2:U11,"=8") * 4 + COUNTIF('Feature Race'!U2:U11,"=7") * 6 + COUNTIF('Feature Race'!U2:U11,"=6") * 8 + COUNTIF('Feature Race'!U2:U11,"=5") *10 + COUNTIF('Feature Race'!U2:U11,"=4") * 12 + COUNTIF('Feature Race'!U2:U11,"=3") * 15 + COUNTIF('Feature Race'!U2:U11,"=2") * 18 + COUNTIF('Feature Race'!U2:U11,"=1" ) * 25</f>
        <v>0</v>
      </c>
      <c r="V19" s="15">
        <f>COUNTIF('Feature Race'!V2:V11,"=10") * 1 +COUNTIF('Feature Race'!V2:V11,"=9")*2 + COUNTIF('Feature Race'!V2:V11,"=8") * 4 + COUNTIF('Feature Race'!V2:V11,"=7") * 6 + COUNTIF('Feature Race'!V2:V11,"=6") * 8 + COUNTIF('Feature Race'!V2:V11,"=5") *10 + COUNTIF('Feature Race'!V2:V11,"=4") * 12 + COUNTIF('Feature Race'!V2:V11,"=3") * 15 + COUNTIF('Feature Race'!V2:V11,"=2") * 18 + COUNTIF('Feature Race'!V2:V11,"=1" ) * 25</f>
        <v>0</v>
      </c>
      <c r="W19" s="15">
        <f>COUNTIF('Feature Race'!W2:W11,"=10") * 1 +COUNTIF('Feature Race'!W2:W11,"=9")*2 + COUNTIF('Feature Race'!W2:W11,"=8") * 4 + COUNTIF('Feature Race'!W2:W11,"=7") * 6 + COUNTIF('Feature Race'!W2:W11,"=6") * 8 + COUNTIF('Feature Race'!W2:W11,"=5") *10 + COUNTIF('Feature Race'!W2:W11,"=4") * 12 + COUNTIF('Feature Race'!W2:W11,"=3") * 15 + COUNTIF('Feature Race'!W2:W11,"=2") * 18 + COUNTIF('Feature Race'!W2:W11,"=1" ) * 25</f>
        <v>0</v>
      </c>
      <c r="X19" s="15">
        <f>COUNTIF('Feature Race'!X2:X11,"=10") * 1 +COUNTIF('Feature Race'!X2:X11,"=9")*2 + COUNTIF('Feature Race'!X2:X11,"=8") * 4 + COUNTIF('Feature Race'!X2:X11,"=7") * 6 + COUNTIF('Feature Race'!X2:X11,"=6") * 8 + COUNTIF('Feature Race'!X2:X11,"=5") *10 + COUNTIF('Feature Race'!X2:X11,"=4") * 12 + COUNTIF('Feature Race'!X2:X11,"=3") * 15 + COUNTIF('Feature Race'!X2:X11,"=2") * 18 + COUNTIF('Feature Race'!X2:X11,"=1" ) * 25</f>
        <v>1</v>
      </c>
      <c r="Y19" s="15">
        <f>COUNTIF('Feature Race'!Y2:Y11,"=10") * 1 +COUNTIF('Feature Race'!Y2:Y11,"=9")*2 + COUNTIF('Feature Race'!Y2:Y11,"=8") * 4 + COUNTIF('Feature Race'!Y2:Y11,"=7") * 6 + COUNTIF('Feature Race'!Y2:Y11,"=6") * 8 + COUNTIF('Feature Race'!Y2:Y11,"=5") *10 + COUNTIF('Feature Race'!Y2:Y11,"=4") * 12 + COUNTIF('Feature Race'!Y2:Y11,"=3") * 15 + COUNTIF('Feature Race'!Y2:Y11,"=2") * 18 + COUNTIF('Feature Race'!Y2:Y11,"=1" ) * 25</f>
        <v>0</v>
      </c>
      <c r="Z19" s="15">
        <f>COUNTIF('Feature Race'!Z2:Z11,"=10") * 1 +COUNTIF('Feature Race'!Z2:Z11,"=9")*2 + COUNTIF('Feature Race'!Z2:Z11,"=8") * 4 + COUNTIF('Feature Race'!Z2:Z11,"=7") * 6 + COUNTIF('Feature Race'!Z2:Z11,"=6") * 8 + COUNTIF('Feature Race'!Z2:Z11,"=5") *10 + COUNTIF('Feature Race'!Z2:Z11,"=4") * 12 + COUNTIF('Feature Race'!Z2:Z11,"=3") * 15 + COUNTIF('Feature Race'!Z2:Z11,"=2") * 18 + COUNTIF('Feature Race'!Z2:Z11,"=1" ) * 25</f>
        <v>0</v>
      </c>
      <c r="AA19" s="15">
        <f>COUNTIF('Feature Race'!AA2:AA11,"=10") * 1 +COUNTIF('Feature Race'!AA2:AA11,"=9")*2 + COUNTIF('Feature Race'!AA2:AA11,"=8") * 4 + COUNTIF('Feature Race'!AA2:AA11,"=7") * 6 + COUNTIF('Feature Race'!AA2:AA11,"=6") * 8 + COUNTIF('Feature Race'!AA2:AA11,"=5") *10 + COUNTIF('Feature Race'!AA2:AA11,"=4") * 12 + COUNTIF('Feature Race'!AA2:AA11,"=3") * 15 + COUNTIF('Feature Race'!AA2:AA11,"=2") * 18 + COUNTIF('Feature Race'!AA2:AA11,"=1" ) * 25</f>
        <v>0</v>
      </c>
      <c r="AB19" s="15">
        <f>COUNTIF('Feature Race'!AB2:AB11,"=10") * 1 +COUNTIF('Feature Race'!AB2:AB11,"=9")*2 + COUNTIF('Feature Race'!AB2:AB11,"=8") * 4 + COUNTIF('Feature Race'!AB2:AB11,"=7") * 6 + COUNTIF('Feature Race'!AB2:AB11,"=6") * 8 + COUNTIF('Feature Race'!AB2:AB11,"=5") *10 + COUNTIF('Feature Race'!AB2:AB11,"=4") * 12 + COUNTIF('Feature Race'!AB2:AB11,"=3") * 15 + COUNTIF('Feature Race'!AB2:AB11,"=2") * 18 + COUNTIF('Feature Race'!AB2:AB11,"=1" ) * 25</f>
        <v>1</v>
      </c>
      <c r="AC19" s="15">
        <f>COUNTIF('Feature Race'!AC2:AC11,"=10") * 1 +COUNTIF('Feature Race'!AC2:AC11,"=9")*2 + COUNTIF('Feature Race'!AC2:AC11,"=8") * 4 + COUNTIF('Feature Race'!AC2:AC11,"=7") * 6 + COUNTIF('Feature Race'!AC2:AC11,"=6") * 8 + COUNTIF('Feature Race'!AC2:AC11,"=5") *10 + COUNTIF('Feature Race'!AC2:AC11,"=4") * 12 + COUNTIF('Feature Race'!AC2:AC11,"=3") * 15 + COUNTIF('Feature Race'!AC2:AC11,"=2") * 18 + COUNTIF('Feature Race'!AC2:AC11,"=1" ) * 25</f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F24DE-B9DB-46B0-B994-7A9BCB20CDAB}">
  <dimension ref="A1:AL18"/>
  <sheetViews>
    <sheetView workbookViewId="0">
      <selection activeCell="C18" sqref="C18"/>
    </sheetView>
  </sheetViews>
  <sheetFormatPr defaultRowHeight="18.75"/>
  <cols>
    <col min="2" max="2" width="18.375" customWidth="1"/>
  </cols>
  <sheetData>
    <row r="1" spans="1:38">
      <c r="A1" s="2" t="s">
        <v>1</v>
      </c>
      <c r="C1" s="24" t="s">
        <v>10</v>
      </c>
      <c r="D1" s="24" t="s">
        <v>10</v>
      </c>
      <c r="E1" s="24" t="s">
        <v>10</v>
      </c>
      <c r="F1" s="27" t="s">
        <v>12</v>
      </c>
      <c r="G1" s="27" t="s">
        <v>12</v>
      </c>
      <c r="H1" s="27" t="s">
        <v>12</v>
      </c>
      <c r="I1" s="27" t="s">
        <v>12</v>
      </c>
      <c r="J1" s="16" t="s">
        <v>4</v>
      </c>
      <c r="K1" s="16" t="s">
        <v>4</v>
      </c>
      <c r="L1" s="16" t="s">
        <v>4</v>
      </c>
      <c r="M1" s="7" t="s">
        <v>11</v>
      </c>
      <c r="N1" s="7" t="s">
        <v>11</v>
      </c>
      <c r="O1" s="7" t="s">
        <v>11</v>
      </c>
      <c r="P1" s="23" t="s">
        <v>9</v>
      </c>
      <c r="Q1" s="23" t="s">
        <v>9</v>
      </c>
      <c r="R1" s="23" t="s">
        <v>9</v>
      </c>
      <c r="S1" s="21" t="s">
        <v>8</v>
      </c>
      <c r="T1" s="22" t="s">
        <v>8</v>
      </c>
      <c r="U1" s="21" t="s">
        <v>8</v>
      </c>
      <c r="V1" s="28" t="s">
        <v>36</v>
      </c>
      <c r="W1" s="28" t="s">
        <v>36</v>
      </c>
      <c r="X1" s="28" t="s">
        <v>36</v>
      </c>
      <c r="Y1" s="19" t="s">
        <v>7</v>
      </c>
      <c r="Z1" s="19" t="s">
        <v>7</v>
      </c>
      <c r="AA1" s="19" t="s">
        <v>7</v>
      </c>
      <c r="AB1" s="20" t="s">
        <v>7</v>
      </c>
      <c r="AC1" s="17" t="s">
        <v>5</v>
      </c>
      <c r="AD1" s="17" t="s">
        <v>5</v>
      </c>
      <c r="AE1" s="17" t="s">
        <v>5</v>
      </c>
      <c r="AF1" s="17" t="s">
        <v>5</v>
      </c>
      <c r="AG1" s="17" t="s">
        <v>5</v>
      </c>
      <c r="AH1" s="18" t="s">
        <v>5</v>
      </c>
      <c r="AI1" s="4" t="s">
        <v>6</v>
      </c>
      <c r="AJ1" s="4" t="s">
        <v>6</v>
      </c>
      <c r="AK1" s="4" t="s">
        <v>6</v>
      </c>
      <c r="AL1" s="4" t="s">
        <v>6</v>
      </c>
    </row>
    <row r="2" spans="1:38">
      <c r="A2" t="s">
        <v>0</v>
      </c>
      <c r="B2" t="s">
        <v>1</v>
      </c>
      <c r="C2" t="s">
        <v>37</v>
      </c>
      <c r="D2" t="s">
        <v>38</v>
      </c>
      <c r="E2" t="s">
        <v>39</v>
      </c>
      <c r="F2" t="s">
        <v>40</v>
      </c>
      <c r="G2" s="1" t="s">
        <v>69</v>
      </c>
      <c r="H2" t="s">
        <v>41</v>
      </c>
      <c r="I2" t="s">
        <v>42</v>
      </c>
      <c r="J2" s="1" t="s">
        <v>14</v>
      </c>
      <c r="K2" t="s">
        <v>43</v>
      </c>
      <c r="L2" t="s">
        <v>68</v>
      </c>
      <c r="M2" s="1" t="s">
        <v>44</v>
      </c>
      <c r="N2" s="1" t="s">
        <v>45</v>
      </c>
      <c r="O2" s="1" t="s">
        <v>46</v>
      </c>
      <c r="P2" s="1" t="s">
        <v>47</v>
      </c>
      <c r="Q2" t="s">
        <v>13</v>
      </c>
      <c r="R2" s="1" t="s">
        <v>48</v>
      </c>
      <c r="S2" s="1" t="s">
        <v>49</v>
      </c>
      <c r="T2" s="1" t="s">
        <v>50</v>
      </c>
      <c r="U2" s="1" t="s">
        <v>51</v>
      </c>
      <c r="V2" s="1" t="s">
        <v>52</v>
      </c>
      <c r="W2" s="1" t="s">
        <v>53</v>
      </c>
      <c r="X2" s="1" t="s">
        <v>54</v>
      </c>
      <c r="Y2" s="1" t="s">
        <v>55</v>
      </c>
      <c r="Z2" s="1" t="s">
        <v>58</v>
      </c>
      <c r="AA2" s="1" t="s">
        <v>56</v>
      </c>
      <c r="AB2" s="1" t="s">
        <v>57</v>
      </c>
      <c r="AC2" t="s">
        <v>59</v>
      </c>
      <c r="AD2" s="1" t="s">
        <v>60</v>
      </c>
      <c r="AE2" s="1" t="s">
        <v>61</v>
      </c>
      <c r="AF2" s="1" t="s">
        <v>62</v>
      </c>
      <c r="AG2" s="1" t="s">
        <v>56</v>
      </c>
      <c r="AH2" s="1" t="s">
        <v>63</v>
      </c>
      <c r="AI2" s="1" t="s">
        <v>64</v>
      </c>
      <c r="AJ2" s="1" t="s">
        <v>65</v>
      </c>
      <c r="AK2" s="1" t="s">
        <v>66</v>
      </c>
      <c r="AL2" s="1" t="s">
        <v>67</v>
      </c>
    </row>
    <row r="3" spans="1:38">
      <c r="A3">
        <v>1</v>
      </c>
      <c r="B3" t="s">
        <v>3</v>
      </c>
      <c r="C3" s="29">
        <v>8</v>
      </c>
      <c r="D3" s="29">
        <v>6</v>
      </c>
      <c r="E3" s="29">
        <v>27</v>
      </c>
      <c r="F3" s="29">
        <v>10</v>
      </c>
      <c r="G3" s="29"/>
      <c r="H3" s="29">
        <v>1</v>
      </c>
      <c r="I3" s="29">
        <v>22</v>
      </c>
      <c r="J3" s="29">
        <v>26</v>
      </c>
      <c r="K3" s="29">
        <v>7</v>
      </c>
      <c r="L3" s="29">
        <v>13</v>
      </c>
      <c r="M3" s="29">
        <v>5</v>
      </c>
      <c r="N3" s="29">
        <v>4</v>
      </c>
      <c r="O3" s="29">
        <v>19</v>
      </c>
      <c r="P3" s="29">
        <v>9</v>
      </c>
      <c r="Q3" s="29">
        <v>12</v>
      </c>
      <c r="R3" s="29" t="s">
        <v>15</v>
      </c>
      <c r="S3" s="29">
        <v>2</v>
      </c>
      <c r="T3" s="29">
        <v>11</v>
      </c>
      <c r="U3" s="29">
        <v>14</v>
      </c>
      <c r="V3" s="29">
        <v>17</v>
      </c>
      <c r="W3" s="29">
        <v>21</v>
      </c>
      <c r="X3" s="29">
        <v>18</v>
      </c>
      <c r="Y3" s="29">
        <v>23</v>
      </c>
      <c r="Z3" s="29">
        <v>25</v>
      </c>
      <c r="AA3" s="29">
        <v>15</v>
      </c>
      <c r="AB3" s="29"/>
      <c r="AC3" s="29">
        <v>3</v>
      </c>
      <c r="AD3" s="29">
        <v>24</v>
      </c>
      <c r="AE3" s="29"/>
      <c r="AF3" s="29"/>
      <c r="AG3" s="29"/>
      <c r="AH3" s="29" t="s">
        <v>15</v>
      </c>
      <c r="AI3" s="29" t="s">
        <v>15</v>
      </c>
      <c r="AJ3" s="29">
        <v>20</v>
      </c>
      <c r="AK3" s="29">
        <v>16</v>
      </c>
      <c r="AL3" s="29"/>
    </row>
    <row r="4" spans="1:38">
      <c r="A4">
        <v>2</v>
      </c>
      <c r="B4" t="s">
        <v>3</v>
      </c>
      <c r="C4" s="29">
        <v>5</v>
      </c>
      <c r="D4" s="29">
        <v>8</v>
      </c>
      <c r="E4" s="29">
        <v>2</v>
      </c>
      <c r="F4" s="29">
        <v>7</v>
      </c>
      <c r="G4" s="29"/>
      <c r="H4" s="29" t="s">
        <v>15</v>
      </c>
      <c r="I4" s="29">
        <v>12</v>
      </c>
      <c r="J4" s="29">
        <v>1</v>
      </c>
      <c r="K4" s="29">
        <v>20</v>
      </c>
      <c r="L4" s="29">
        <v>9</v>
      </c>
      <c r="M4" s="29">
        <v>10</v>
      </c>
      <c r="N4" s="29">
        <v>3</v>
      </c>
      <c r="O4" s="29">
        <v>6</v>
      </c>
      <c r="P4" s="29">
        <v>13</v>
      </c>
      <c r="Q4" s="29" t="s">
        <v>15</v>
      </c>
      <c r="R4" s="29">
        <v>19</v>
      </c>
      <c r="S4" s="29">
        <v>4</v>
      </c>
      <c r="T4" s="29">
        <v>16</v>
      </c>
      <c r="U4" s="29">
        <v>18</v>
      </c>
      <c r="V4" s="29">
        <v>23</v>
      </c>
      <c r="W4" s="29">
        <v>22</v>
      </c>
      <c r="X4" s="29" t="s">
        <v>15</v>
      </c>
      <c r="Y4" s="29">
        <v>24</v>
      </c>
      <c r="Z4" s="29">
        <v>14</v>
      </c>
      <c r="AA4" s="29">
        <v>17</v>
      </c>
      <c r="AB4" s="29"/>
      <c r="AC4" s="29">
        <v>25</v>
      </c>
      <c r="AD4" s="29">
        <v>15</v>
      </c>
      <c r="AE4" s="29"/>
      <c r="AF4" s="29"/>
      <c r="AG4" s="29"/>
      <c r="AH4" s="29" t="s">
        <v>15</v>
      </c>
      <c r="AI4" s="29">
        <v>11</v>
      </c>
      <c r="AJ4" s="29">
        <v>21</v>
      </c>
      <c r="AK4" s="29" t="s">
        <v>15</v>
      </c>
      <c r="AL4" s="29"/>
    </row>
    <row r="5" spans="1:38">
      <c r="A5">
        <v>3</v>
      </c>
      <c r="B5" t="s">
        <v>3</v>
      </c>
      <c r="C5" s="29">
        <v>2</v>
      </c>
      <c r="D5" s="29" t="s">
        <v>15</v>
      </c>
      <c r="E5" s="29">
        <v>4</v>
      </c>
      <c r="F5" s="29">
        <v>11</v>
      </c>
      <c r="G5" s="29"/>
      <c r="H5" s="29" t="s">
        <v>15</v>
      </c>
      <c r="I5" s="29">
        <v>3</v>
      </c>
      <c r="J5" s="29">
        <v>6</v>
      </c>
      <c r="K5" s="29">
        <v>7</v>
      </c>
      <c r="L5" s="29">
        <v>8</v>
      </c>
      <c r="M5" s="29">
        <v>16</v>
      </c>
      <c r="N5" s="29">
        <v>1</v>
      </c>
      <c r="O5" s="29">
        <v>18</v>
      </c>
      <c r="P5" s="29">
        <v>9</v>
      </c>
      <c r="Q5" s="29">
        <v>19</v>
      </c>
      <c r="R5" s="29">
        <v>25</v>
      </c>
      <c r="S5" s="29">
        <v>5</v>
      </c>
      <c r="T5" s="29">
        <v>17</v>
      </c>
      <c r="U5" s="29" t="s">
        <v>15</v>
      </c>
      <c r="V5" s="29">
        <v>15</v>
      </c>
      <c r="W5" s="29" t="s">
        <v>15</v>
      </c>
      <c r="X5" s="29">
        <v>24</v>
      </c>
      <c r="Y5" s="29">
        <v>20</v>
      </c>
      <c r="Z5" s="29" t="s">
        <v>15</v>
      </c>
      <c r="AA5" s="29">
        <v>13</v>
      </c>
      <c r="AB5" s="29"/>
      <c r="AC5" s="29">
        <v>12</v>
      </c>
      <c r="AD5" s="29">
        <v>21</v>
      </c>
      <c r="AE5" s="29"/>
      <c r="AF5" s="29"/>
      <c r="AG5" s="29"/>
      <c r="AH5" s="29">
        <v>22</v>
      </c>
      <c r="AI5" s="29">
        <v>10</v>
      </c>
      <c r="AJ5" s="29">
        <v>23</v>
      </c>
      <c r="AK5" s="29">
        <v>14</v>
      </c>
      <c r="AL5" s="29"/>
    </row>
    <row r="6" spans="1:38">
      <c r="A6">
        <v>4</v>
      </c>
      <c r="B6" t="s">
        <v>3</v>
      </c>
      <c r="C6" s="29" t="s">
        <v>15</v>
      </c>
      <c r="D6" s="29">
        <v>4</v>
      </c>
      <c r="E6" s="29">
        <v>5</v>
      </c>
      <c r="F6" s="29">
        <v>20</v>
      </c>
      <c r="G6" s="29"/>
      <c r="H6" s="29">
        <v>7</v>
      </c>
      <c r="I6" s="29">
        <v>17</v>
      </c>
      <c r="J6" s="29">
        <v>8</v>
      </c>
      <c r="K6" s="29">
        <v>6</v>
      </c>
      <c r="L6" s="29">
        <v>21</v>
      </c>
      <c r="M6" s="29">
        <v>11</v>
      </c>
      <c r="N6" s="29">
        <v>1</v>
      </c>
      <c r="O6" s="29">
        <v>26</v>
      </c>
      <c r="P6" s="29">
        <v>19</v>
      </c>
      <c r="Q6" s="29">
        <v>10</v>
      </c>
      <c r="R6" s="29">
        <v>27</v>
      </c>
      <c r="S6" s="29">
        <v>9</v>
      </c>
      <c r="T6" s="29">
        <v>16</v>
      </c>
      <c r="U6" s="29">
        <v>22</v>
      </c>
      <c r="V6" s="29">
        <v>14</v>
      </c>
      <c r="W6" s="29">
        <v>13</v>
      </c>
      <c r="X6" s="29">
        <v>23</v>
      </c>
      <c r="Y6" s="29">
        <v>18</v>
      </c>
      <c r="Z6" s="29" t="s">
        <v>15</v>
      </c>
      <c r="AA6" s="29">
        <v>15</v>
      </c>
      <c r="AB6" s="29"/>
      <c r="AC6" s="29">
        <v>2</v>
      </c>
      <c r="AD6" s="29"/>
      <c r="AE6" s="29">
        <v>12</v>
      </c>
      <c r="AF6" s="29"/>
      <c r="AG6" s="29"/>
      <c r="AH6" s="29">
        <v>24</v>
      </c>
      <c r="AI6" s="29">
        <v>3</v>
      </c>
      <c r="AJ6" s="29">
        <v>28</v>
      </c>
      <c r="AK6" s="29">
        <v>25</v>
      </c>
      <c r="AL6" s="29"/>
    </row>
    <row r="7" spans="1:38">
      <c r="A7">
        <v>5</v>
      </c>
      <c r="B7" t="s">
        <v>3</v>
      </c>
      <c r="C7" s="29">
        <v>6</v>
      </c>
      <c r="D7" s="29">
        <v>8</v>
      </c>
      <c r="E7" s="29" t="s">
        <v>15</v>
      </c>
      <c r="F7" s="29">
        <v>12</v>
      </c>
      <c r="G7" s="29"/>
      <c r="H7" s="29">
        <v>5</v>
      </c>
      <c r="I7" s="29">
        <v>20</v>
      </c>
      <c r="J7" s="29">
        <v>3</v>
      </c>
      <c r="K7" s="29">
        <v>14</v>
      </c>
      <c r="L7" s="29">
        <v>13</v>
      </c>
      <c r="M7" s="29">
        <v>2</v>
      </c>
      <c r="N7" s="29">
        <v>4</v>
      </c>
      <c r="O7" s="29">
        <v>22</v>
      </c>
      <c r="P7" s="29">
        <v>17</v>
      </c>
      <c r="Q7" s="29">
        <v>7</v>
      </c>
      <c r="R7" s="29">
        <v>21</v>
      </c>
      <c r="S7" s="29">
        <v>18</v>
      </c>
      <c r="T7" s="29">
        <v>1</v>
      </c>
      <c r="U7" s="29" t="s">
        <v>15</v>
      </c>
      <c r="V7" s="29" t="s">
        <v>15</v>
      </c>
      <c r="W7" s="29">
        <v>23</v>
      </c>
      <c r="X7" s="29">
        <v>16</v>
      </c>
      <c r="Y7" s="29">
        <v>15</v>
      </c>
      <c r="Z7" s="29">
        <v>10</v>
      </c>
      <c r="AA7" s="29"/>
      <c r="AB7" s="29"/>
      <c r="AC7" s="29">
        <v>9</v>
      </c>
      <c r="AD7" s="29"/>
      <c r="AE7" s="29" t="s">
        <v>15</v>
      </c>
      <c r="AF7" s="29"/>
      <c r="AG7" s="29"/>
      <c r="AH7" s="29">
        <v>11</v>
      </c>
      <c r="AI7" s="29">
        <v>24</v>
      </c>
      <c r="AJ7" s="29" t="s">
        <v>15</v>
      </c>
      <c r="AK7" s="29">
        <v>19</v>
      </c>
      <c r="AL7" s="29"/>
    </row>
    <row r="8" spans="1:38">
      <c r="A8">
        <v>6</v>
      </c>
      <c r="B8" t="s">
        <v>3</v>
      </c>
      <c r="C8" s="29">
        <v>1</v>
      </c>
      <c r="D8" s="29">
        <v>21</v>
      </c>
      <c r="E8" s="29">
        <v>5</v>
      </c>
      <c r="F8" s="29" t="s">
        <v>15</v>
      </c>
      <c r="G8" s="29"/>
      <c r="H8" s="29">
        <v>7</v>
      </c>
      <c r="I8" s="29">
        <v>26</v>
      </c>
      <c r="J8" s="29">
        <v>6</v>
      </c>
      <c r="K8" s="29">
        <v>12</v>
      </c>
      <c r="L8" s="29">
        <v>13</v>
      </c>
      <c r="M8" s="29">
        <v>16</v>
      </c>
      <c r="N8" s="29">
        <v>9</v>
      </c>
      <c r="O8" s="29" t="s">
        <v>15</v>
      </c>
      <c r="P8" s="29">
        <v>8</v>
      </c>
      <c r="Q8" s="29">
        <v>10</v>
      </c>
      <c r="R8" s="29">
        <v>15</v>
      </c>
      <c r="S8" s="29">
        <v>4</v>
      </c>
      <c r="T8" s="29">
        <v>20</v>
      </c>
      <c r="U8" s="29">
        <v>22</v>
      </c>
      <c r="V8" s="29">
        <v>14</v>
      </c>
      <c r="W8" s="29" t="s">
        <v>15</v>
      </c>
      <c r="X8" s="29">
        <v>3</v>
      </c>
      <c r="Y8" s="29">
        <v>19</v>
      </c>
      <c r="Z8" s="29">
        <v>18</v>
      </c>
      <c r="AA8" s="29">
        <v>25</v>
      </c>
      <c r="AB8" s="29"/>
      <c r="AC8" s="29">
        <v>11</v>
      </c>
      <c r="AD8" s="29"/>
      <c r="AE8" s="29"/>
      <c r="AF8" s="29">
        <v>24</v>
      </c>
      <c r="AG8" s="29"/>
      <c r="AH8" s="29">
        <v>17</v>
      </c>
      <c r="AI8" s="29">
        <v>2</v>
      </c>
      <c r="AJ8" s="29" t="s">
        <v>15</v>
      </c>
      <c r="AK8" s="29">
        <v>23</v>
      </c>
      <c r="AL8" s="29"/>
    </row>
    <row r="9" spans="1:38">
      <c r="A9">
        <v>7</v>
      </c>
      <c r="B9" t="s">
        <v>3</v>
      </c>
      <c r="C9" s="29">
        <v>6</v>
      </c>
      <c r="D9" s="29">
        <v>2</v>
      </c>
      <c r="E9" s="29">
        <v>1</v>
      </c>
      <c r="F9" s="29"/>
      <c r="G9" s="29" t="s">
        <v>15</v>
      </c>
      <c r="H9" s="29">
        <v>3</v>
      </c>
      <c r="I9" s="29">
        <v>19</v>
      </c>
      <c r="J9" s="29">
        <v>5</v>
      </c>
      <c r="K9" s="29">
        <v>4</v>
      </c>
      <c r="L9" s="29">
        <v>10</v>
      </c>
      <c r="M9" s="29">
        <v>8</v>
      </c>
      <c r="N9" s="29">
        <v>9</v>
      </c>
      <c r="O9" s="29">
        <v>11</v>
      </c>
      <c r="P9" s="29">
        <v>12</v>
      </c>
      <c r="Q9" s="29">
        <v>17</v>
      </c>
      <c r="R9" s="29" t="s">
        <v>15</v>
      </c>
      <c r="S9" s="29">
        <v>7</v>
      </c>
      <c r="T9" s="29">
        <v>16</v>
      </c>
      <c r="U9" s="29">
        <v>13</v>
      </c>
      <c r="V9" s="29">
        <v>25</v>
      </c>
      <c r="W9" s="29">
        <v>24</v>
      </c>
      <c r="X9" s="29">
        <v>26</v>
      </c>
      <c r="Y9" s="29">
        <v>18</v>
      </c>
      <c r="Z9" s="29">
        <v>27</v>
      </c>
      <c r="AB9" s="29" t="s">
        <v>15</v>
      </c>
      <c r="AC9" s="29">
        <v>15</v>
      </c>
      <c r="AD9" s="29"/>
      <c r="AE9" s="29"/>
      <c r="AF9" s="29"/>
      <c r="AG9" s="29">
        <v>14</v>
      </c>
      <c r="AH9" s="29">
        <v>22</v>
      </c>
      <c r="AI9" s="29">
        <v>21</v>
      </c>
      <c r="AJ9" s="29">
        <v>23</v>
      </c>
      <c r="AK9" s="29"/>
      <c r="AL9" s="29">
        <v>20</v>
      </c>
    </row>
    <row r="10" spans="1:38">
      <c r="A10">
        <v>8</v>
      </c>
      <c r="B10" t="s">
        <v>3</v>
      </c>
      <c r="C10" s="29" t="s">
        <v>15</v>
      </c>
      <c r="D10" s="29">
        <v>23</v>
      </c>
      <c r="E10" s="29">
        <v>24</v>
      </c>
      <c r="F10" s="29"/>
      <c r="G10" s="29">
        <v>6</v>
      </c>
      <c r="H10" s="29">
        <v>7</v>
      </c>
      <c r="I10" s="29">
        <v>15</v>
      </c>
      <c r="J10" s="29">
        <v>2</v>
      </c>
      <c r="K10" s="29">
        <v>3</v>
      </c>
      <c r="L10" s="29">
        <v>11</v>
      </c>
      <c r="M10" s="29">
        <v>4</v>
      </c>
      <c r="N10" s="29" t="s">
        <v>15</v>
      </c>
      <c r="O10" s="29">
        <v>9</v>
      </c>
      <c r="P10" s="29">
        <v>19</v>
      </c>
      <c r="Q10" s="29">
        <v>1</v>
      </c>
      <c r="R10" s="29">
        <v>21</v>
      </c>
      <c r="S10" s="29">
        <v>10</v>
      </c>
      <c r="T10" s="29" t="s">
        <v>17</v>
      </c>
      <c r="U10" s="29" t="s">
        <v>15</v>
      </c>
      <c r="V10" s="29">
        <v>18</v>
      </c>
      <c r="W10" s="29">
        <v>14</v>
      </c>
      <c r="X10" s="29">
        <v>20</v>
      </c>
      <c r="Y10" s="29">
        <v>8</v>
      </c>
      <c r="Z10" s="29">
        <v>17</v>
      </c>
      <c r="AB10" s="29">
        <v>13</v>
      </c>
      <c r="AC10" s="29" t="s">
        <v>15</v>
      </c>
      <c r="AD10" s="29"/>
      <c r="AE10" s="29"/>
      <c r="AF10" s="29"/>
      <c r="AG10" s="29" t="s">
        <v>15</v>
      </c>
      <c r="AH10" s="29">
        <v>16</v>
      </c>
      <c r="AI10" s="29">
        <v>5</v>
      </c>
      <c r="AJ10" s="29">
        <v>22</v>
      </c>
      <c r="AK10" s="29">
        <v>12</v>
      </c>
      <c r="AL10" s="29"/>
    </row>
    <row r="11" spans="1:38">
      <c r="A11">
        <v>9</v>
      </c>
      <c r="B11" t="s">
        <v>3</v>
      </c>
      <c r="C11" s="29">
        <v>7</v>
      </c>
      <c r="D11" s="29">
        <v>9</v>
      </c>
      <c r="E11" s="29" t="s">
        <v>15</v>
      </c>
      <c r="F11" s="29"/>
      <c r="G11" s="29"/>
      <c r="H11" s="29">
        <v>1</v>
      </c>
      <c r="I11" s="29">
        <v>12</v>
      </c>
      <c r="J11" s="29">
        <v>3</v>
      </c>
      <c r="K11" s="29">
        <v>10</v>
      </c>
      <c r="L11" s="29">
        <v>8</v>
      </c>
      <c r="M11" s="29" t="s">
        <v>15</v>
      </c>
      <c r="N11" s="29">
        <v>2</v>
      </c>
      <c r="O11" s="29">
        <v>16</v>
      </c>
      <c r="P11" s="29">
        <v>4</v>
      </c>
      <c r="Q11" s="29">
        <v>6</v>
      </c>
      <c r="R11" s="29">
        <v>11</v>
      </c>
      <c r="S11" s="29">
        <v>5</v>
      </c>
      <c r="T11" s="29">
        <v>20</v>
      </c>
      <c r="U11" s="29">
        <v>17</v>
      </c>
      <c r="V11" s="29">
        <v>21</v>
      </c>
      <c r="W11" s="29">
        <v>22</v>
      </c>
      <c r="X11" s="29">
        <v>15</v>
      </c>
      <c r="Y11" s="29">
        <v>18</v>
      </c>
      <c r="Z11" s="29"/>
      <c r="AB11" s="29">
        <v>23</v>
      </c>
      <c r="AC11" s="29">
        <v>14</v>
      </c>
      <c r="AD11" s="29"/>
      <c r="AE11" s="29"/>
      <c r="AF11" s="29"/>
      <c r="AG11" s="29">
        <v>19</v>
      </c>
      <c r="AH11" s="29">
        <v>25</v>
      </c>
      <c r="AI11" s="29">
        <v>13</v>
      </c>
      <c r="AJ11" s="29">
        <v>26</v>
      </c>
      <c r="AK11" s="29">
        <v>24</v>
      </c>
      <c r="AL11" s="29"/>
    </row>
    <row r="12" spans="1:38" s="4" customFormat="1">
      <c r="B12" s="4" t="s">
        <v>19</v>
      </c>
      <c r="C12" s="4">
        <f>COUNTA(C3:C11)</f>
        <v>9</v>
      </c>
      <c r="D12" s="4">
        <f>COUNTA(D3:D11)</f>
        <v>9</v>
      </c>
      <c r="E12" s="4">
        <f>COUNTA(E3:E11)</f>
        <v>9</v>
      </c>
      <c r="F12" s="4">
        <f>COUNTA(F3:F11)</f>
        <v>6</v>
      </c>
      <c r="G12" s="4">
        <f>COUNTA(G3:G11)</f>
        <v>2</v>
      </c>
      <c r="H12" s="4">
        <f>COUNTA(H3:H11)</f>
        <v>9</v>
      </c>
      <c r="I12" s="4">
        <f>COUNTA(I3:I11)</f>
        <v>9</v>
      </c>
      <c r="J12" s="4">
        <f>COUNTA(J3:J11)</f>
        <v>9</v>
      </c>
      <c r="K12" s="4">
        <f>COUNTA(K3:K11)</f>
        <v>9</v>
      </c>
      <c r="L12" s="4">
        <f>COUNTA(L3:L11)</f>
        <v>9</v>
      </c>
      <c r="M12" s="4">
        <f>COUNTA(M3:M11)</f>
        <v>9</v>
      </c>
      <c r="N12" s="4">
        <f>COUNTA(N3:N11)</f>
        <v>9</v>
      </c>
      <c r="O12" s="4">
        <f>COUNTA(O3:O11)</f>
        <v>9</v>
      </c>
      <c r="P12" s="4">
        <f>COUNTA(P3:P11)</f>
        <v>9</v>
      </c>
      <c r="Q12" s="4">
        <f>COUNTA(Q3:Q11)</f>
        <v>9</v>
      </c>
      <c r="R12" s="4">
        <f>COUNTA(R3:R11)</f>
        <v>9</v>
      </c>
      <c r="S12" s="4">
        <f>COUNTA(S3:S11)</f>
        <v>9</v>
      </c>
      <c r="T12" s="4">
        <f>COUNTA(T3:T11)</f>
        <v>9</v>
      </c>
      <c r="U12" s="4">
        <f>COUNTA(U3:U11)</f>
        <v>9</v>
      </c>
      <c r="V12" s="4">
        <f>COUNTA(V3:V11)</f>
        <v>9</v>
      </c>
      <c r="W12" s="4">
        <f>COUNTA(W3:W11)</f>
        <v>9</v>
      </c>
      <c r="X12" s="4">
        <f>COUNTA(X3:X11)</f>
        <v>9</v>
      </c>
      <c r="Y12" s="4">
        <f>COUNTA(Y3:Y11)</f>
        <v>9</v>
      </c>
      <c r="Z12" s="4">
        <f>COUNTA(Z3:Z11)</f>
        <v>8</v>
      </c>
      <c r="AA12" s="4">
        <f>COUNTA(AA3:AA11)</f>
        <v>5</v>
      </c>
      <c r="AB12" s="4">
        <f>COUNTA(AB3:AB11)</f>
        <v>3</v>
      </c>
      <c r="AC12" s="4">
        <f>COUNTA(AC3:AC11)</f>
        <v>9</v>
      </c>
      <c r="AD12" s="4">
        <f t="shared" ref="AD12:AL12" si="0">COUNTA(AD3:AD11)</f>
        <v>3</v>
      </c>
      <c r="AE12" s="4">
        <f t="shared" si="0"/>
        <v>2</v>
      </c>
      <c r="AF12" s="4">
        <f t="shared" si="0"/>
        <v>1</v>
      </c>
      <c r="AG12" s="4">
        <f t="shared" si="0"/>
        <v>3</v>
      </c>
      <c r="AH12" s="4">
        <f t="shared" si="0"/>
        <v>9</v>
      </c>
      <c r="AI12" s="4">
        <f t="shared" si="0"/>
        <v>9</v>
      </c>
      <c r="AJ12" s="4">
        <f t="shared" si="0"/>
        <v>9</v>
      </c>
      <c r="AK12" s="4">
        <f t="shared" si="0"/>
        <v>8</v>
      </c>
      <c r="AL12" s="4">
        <f t="shared" si="0"/>
        <v>1</v>
      </c>
    </row>
    <row r="13" spans="1:38" s="3" customFormat="1">
      <c r="B13" s="3" t="s">
        <v>18</v>
      </c>
      <c r="C13" s="3">
        <f>COUNT(C3:C11)</f>
        <v>7</v>
      </c>
      <c r="D13" s="3">
        <f>COUNT(D3:D11)</f>
        <v>8</v>
      </c>
      <c r="E13" s="3">
        <f>COUNT(E3:E11)</f>
        <v>7</v>
      </c>
      <c r="F13" s="3">
        <f>COUNT(F3:F11)</f>
        <v>5</v>
      </c>
      <c r="G13" s="3">
        <f>COUNT(G3:G11)</f>
        <v>1</v>
      </c>
      <c r="H13" s="3">
        <f>COUNT(H3:H11)</f>
        <v>7</v>
      </c>
      <c r="I13" s="3">
        <f>COUNT(I3:I11)</f>
        <v>9</v>
      </c>
      <c r="J13" s="3">
        <f>COUNT(J3:J11)</f>
        <v>9</v>
      </c>
      <c r="K13" s="3">
        <f>COUNT(K3:K11)</f>
        <v>9</v>
      </c>
      <c r="L13" s="3">
        <f>COUNT(L3:L11)</f>
        <v>9</v>
      </c>
      <c r="M13" s="3">
        <f>COUNT(M3:M11)</f>
        <v>8</v>
      </c>
      <c r="N13" s="3">
        <f>COUNT(N3:N11)</f>
        <v>8</v>
      </c>
      <c r="O13" s="3">
        <f>COUNT(O3:O11)</f>
        <v>8</v>
      </c>
      <c r="P13" s="3">
        <f>COUNT(P3:P11)</f>
        <v>9</v>
      </c>
      <c r="Q13" s="3">
        <f>COUNT(Q3:Q11)</f>
        <v>8</v>
      </c>
      <c r="R13" s="3">
        <f>COUNT(R3:R11)</f>
        <v>7</v>
      </c>
      <c r="S13" s="3">
        <f>COUNT(S3:S11)</f>
        <v>9</v>
      </c>
      <c r="T13" s="3">
        <f>COUNT(T3:T11)</f>
        <v>8</v>
      </c>
      <c r="U13" s="3">
        <f>COUNT(U3:U11)</f>
        <v>6</v>
      </c>
      <c r="V13" s="3">
        <f>COUNT(V3:V11)</f>
        <v>8</v>
      </c>
      <c r="W13" s="3">
        <f>COUNT(W3:W11)</f>
        <v>7</v>
      </c>
      <c r="X13" s="3">
        <f>COUNT(X3:X11)</f>
        <v>8</v>
      </c>
      <c r="Y13" s="3">
        <f>COUNT(Y3:Y11)</f>
        <v>9</v>
      </c>
      <c r="Z13" s="3">
        <f>COUNT(Z3:Z11)</f>
        <v>6</v>
      </c>
      <c r="AA13" s="3">
        <f>COUNT(AA3:AA11)</f>
        <v>5</v>
      </c>
      <c r="AB13" s="3">
        <f>COUNT(AB3:AB11)</f>
        <v>2</v>
      </c>
      <c r="AC13" s="3">
        <f>COUNT(AC3:AC11)</f>
        <v>8</v>
      </c>
      <c r="AD13" s="3">
        <f t="shared" ref="AD13:AL13" si="1">COUNT(AD3:AD11)</f>
        <v>3</v>
      </c>
      <c r="AE13" s="3">
        <f t="shared" si="1"/>
        <v>1</v>
      </c>
      <c r="AF13" s="3">
        <f t="shared" si="1"/>
        <v>1</v>
      </c>
      <c r="AG13" s="3">
        <f t="shared" si="1"/>
        <v>2</v>
      </c>
      <c r="AH13" s="3">
        <f t="shared" si="1"/>
        <v>7</v>
      </c>
      <c r="AI13" s="3">
        <f t="shared" si="1"/>
        <v>8</v>
      </c>
      <c r="AJ13" s="3">
        <f t="shared" si="1"/>
        <v>7</v>
      </c>
      <c r="AK13" s="3">
        <f t="shared" si="1"/>
        <v>7</v>
      </c>
      <c r="AL13" s="3">
        <f t="shared" si="1"/>
        <v>1</v>
      </c>
    </row>
    <row r="14" spans="1:38" s="5" customFormat="1">
      <c r="B14" s="5" t="s">
        <v>20</v>
      </c>
      <c r="C14" s="5">
        <f>C12 - C13</f>
        <v>2</v>
      </c>
      <c r="D14" s="5">
        <f t="shared" ref="D14:AL14" si="2">D12 - D13</f>
        <v>1</v>
      </c>
      <c r="E14" s="5">
        <f t="shared" si="2"/>
        <v>2</v>
      </c>
      <c r="F14" s="5">
        <f t="shared" si="2"/>
        <v>1</v>
      </c>
      <c r="G14" s="5">
        <f t="shared" si="2"/>
        <v>1</v>
      </c>
      <c r="H14" s="5">
        <f t="shared" si="2"/>
        <v>2</v>
      </c>
      <c r="I14" s="5">
        <f t="shared" si="2"/>
        <v>0</v>
      </c>
      <c r="J14" s="5">
        <f t="shared" si="2"/>
        <v>0</v>
      </c>
      <c r="K14" s="5">
        <f t="shared" si="2"/>
        <v>0</v>
      </c>
      <c r="L14" s="5">
        <f t="shared" si="2"/>
        <v>0</v>
      </c>
      <c r="M14" s="5">
        <f t="shared" si="2"/>
        <v>1</v>
      </c>
      <c r="N14" s="5">
        <f t="shared" si="2"/>
        <v>1</v>
      </c>
      <c r="O14" s="5">
        <f t="shared" si="2"/>
        <v>1</v>
      </c>
      <c r="P14" s="5">
        <f t="shared" si="2"/>
        <v>0</v>
      </c>
      <c r="Q14" s="5">
        <f t="shared" si="2"/>
        <v>1</v>
      </c>
      <c r="R14" s="5">
        <f t="shared" si="2"/>
        <v>2</v>
      </c>
      <c r="S14" s="5">
        <f t="shared" si="2"/>
        <v>0</v>
      </c>
      <c r="T14" s="5">
        <f t="shared" si="2"/>
        <v>1</v>
      </c>
      <c r="U14" s="5">
        <f t="shared" si="2"/>
        <v>3</v>
      </c>
      <c r="V14" s="5">
        <f t="shared" si="2"/>
        <v>1</v>
      </c>
      <c r="W14" s="5">
        <f t="shared" si="2"/>
        <v>2</v>
      </c>
      <c r="X14" s="5">
        <f t="shared" si="2"/>
        <v>1</v>
      </c>
      <c r="Y14" s="5">
        <f t="shared" si="2"/>
        <v>0</v>
      </c>
      <c r="Z14" s="5">
        <f t="shared" si="2"/>
        <v>2</v>
      </c>
      <c r="AA14" s="5">
        <f t="shared" si="2"/>
        <v>0</v>
      </c>
      <c r="AB14" s="5">
        <f t="shared" si="2"/>
        <v>1</v>
      </c>
      <c r="AC14" s="5">
        <f t="shared" si="2"/>
        <v>1</v>
      </c>
      <c r="AD14" s="5">
        <f t="shared" si="2"/>
        <v>0</v>
      </c>
      <c r="AE14" s="5">
        <f t="shared" si="2"/>
        <v>1</v>
      </c>
      <c r="AF14" s="5">
        <f t="shared" si="2"/>
        <v>0</v>
      </c>
      <c r="AG14" s="5">
        <f t="shared" si="2"/>
        <v>1</v>
      </c>
      <c r="AH14" s="5">
        <f t="shared" si="2"/>
        <v>2</v>
      </c>
      <c r="AI14" s="5">
        <f t="shared" si="2"/>
        <v>1</v>
      </c>
      <c r="AJ14" s="5">
        <f t="shared" si="2"/>
        <v>2</v>
      </c>
      <c r="AK14" s="5">
        <f t="shared" si="2"/>
        <v>1</v>
      </c>
      <c r="AL14" s="5">
        <f t="shared" si="2"/>
        <v>0</v>
      </c>
    </row>
    <row r="15" spans="1:38" s="6" customFormat="1">
      <c r="B15" s="6" t="s">
        <v>28</v>
      </c>
      <c r="C15" s="6">
        <f>COUNTIF(C3:C11,"&lt;11")</f>
        <v>7</v>
      </c>
      <c r="D15" s="6">
        <f t="shared" ref="D15:AL15" si="3">COUNTIF(D3:D11,"&lt;11")</f>
        <v>6</v>
      </c>
      <c r="E15" s="6">
        <f t="shared" si="3"/>
        <v>5</v>
      </c>
      <c r="F15" s="6">
        <f t="shared" si="3"/>
        <v>2</v>
      </c>
      <c r="G15" s="6">
        <f t="shared" si="3"/>
        <v>1</v>
      </c>
      <c r="H15" s="6">
        <f t="shared" si="3"/>
        <v>7</v>
      </c>
      <c r="I15" s="6">
        <f t="shared" si="3"/>
        <v>1</v>
      </c>
      <c r="J15" s="6">
        <f t="shared" si="3"/>
        <v>8</v>
      </c>
      <c r="K15" s="6">
        <f t="shared" si="3"/>
        <v>6</v>
      </c>
      <c r="L15" s="6">
        <f t="shared" si="3"/>
        <v>4</v>
      </c>
      <c r="M15" s="6">
        <f t="shared" si="3"/>
        <v>5</v>
      </c>
      <c r="N15" s="6">
        <f t="shared" si="3"/>
        <v>8</v>
      </c>
      <c r="O15" s="6">
        <f t="shared" si="3"/>
        <v>2</v>
      </c>
      <c r="P15" s="6">
        <f t="shared" si="3"/>
        <v>4</v>
      </c>
      <c r="Q15" s="6">
        <f t="shared" si="3"/>
        <v>5</v>
      </c>
      <c r="R15" s="6">
        <f t="shared" si="3"/>
        <v>0</v>
      </c>
      <c r="S15" s="6">
        <f t="shared" si="3"/>
        <v>8</v>
      </c>
      <c r="T15" s="6">
        <f t="shared" si="3"/>
        <v>1</v>
      </c>
      <c r="U15" s="6">
        <f t="shared" si="3"/>
        <v>0</v>
      </c>
      <c r="V15" s="6">
        <f t="shared" si="3"/>
        <v>0</v>
      </c>
      <c r="W15" s="6">
        <f t="shared" si="3"/>
        <v>0</v>
      </c>
      <c r="X15" s="6">
        <f t="shared" si="3"/>
        <v>1</v>
      </c>
      <c r="Y15" s="6">
        <f t="shared" si="3"/>
        <v>1</v>
      </c>
      <c r="Z15" s="6">
        <f t="shared" si="3"/>
        <v>1</v>
      </c>
      <c r="AA15" s="6">
        <f t="shared" si="3"/>
        <v>0</v>
      </c>
      <c r="AB15" s="6">
        <f t="shared" si="3"/>
        <v>0</v>
      </c>
      <c r="AC15" s="6">
        <f t="shared" si="3"/>
        <v>3</v>
      </c>
      <c r="AD15" s="6">
        <f t="shared" si="3"/>
        <v>0</v>
      </c>
      <c r="AE15" s="6">
        <f t="shared" si="3"/>
        <v>0</v>
      </c>
      <c r="AF15" s="6">
        <f t="shared" si="3"/>
        <v>0</v>
      </c>
      <c r="AG15" s="6">
        <f t="shared" si="3"/>
        <v>0</v>
      </c>
      <c r="AH15" s="6">
        <f t="shared" si="3"/>
        <v>0</v>
      </c>
      <c r="AI15" s="6">
        <f t="shared" si="3"/>
        <v>4</v>
      </c>
      <c r="AJ15" s="6">
        <f t="shared" si="3"/>
        <v>0</v>
      </c>
      <c r="AK15" s="6">
        <f t="shared" si="3"/>
        <v>0</v>
      </c>
      <c r="AL15" s="6">
        <f t="shared" si="3"/>
        <v>0</v>
      </c>
    </row>
    <row r="16" spans="1:38">
      <c r="B16" t="s">
        <v>30</v>
      </c>
      <c r="C16">
        <v>1</v>
      </c>
    </row>
    <row r="17" spans="2:38" s="11" customFormat="1">
      <c r="B17" s="11" t="s">
        <v>33</v>
      </c>
      <c r="C17" s="11">
        <f>COUNTIF('Sprint Race'!C3:C11,"=10") * 1 + COUNTIF('Sprint Race'!C3:C11,"=9") * 2 + COUNTIF('Sprint Race'!C3:C11,"=8") * 3 + COUNTIF('Sprint Race'!C3:C11,"=7") * 4 + COUNTIF('Sprint Race'!C3:C11,"=6") * 5 + COUNTIF('Sprint Race'!C3:C11,"=5") * 6 + COUNTIF('Sprint Race'!C3:C11,"=4") * 8 + COUNTIF('Sprint Race'!C3:C11,"=3") * 10 + COUNTIF('Sprint Race'!C3:C11,"=2") * 12 + COUNTIF('Sprint Race'!C3:C11,"=1") * 15 + 2 * C16</f>
        <v>52</v>
      </c>
      <c r="D17" s="11">
        <f>COUNTIF('Sprint Race'!D3:D11,"=10") * 1 + COUNTIF('Sprint Race'!D3:D11,"=9") * 2 + COUNTIF('Sprint Race'!D3:D11,"=8") * 3 + COUNTIF('Sprint Race'!D3:D11,"=7") * 4 + COUNTIF('Sprint Race'!D3:D11,"=6") * 5 + COUNTIF('Sprint Race'!D3:D11,"=5") * 6 + COUNTIF('Sprint Race'!D3:D11,"=4") * 8 + COUNTIF('Sprint Race'!D3:D11,"=3") * 10 + COUNTIF('Sprint Race'!D3:D11,"=2") * 12 + COUNTIF('Sprint Race'!D3:D11,"=1") * 15</f>
        <v>33</v>
      </c>
      <c r="E17" s="11">
        <f>COUNTIF('Sprint Race'!E3:E11,"=10") * 1 + COUNTIF('Sprint Race'!E3:E11,"=9") * 2 + COUNTIF('Sprint Race'!E3:E11,"=8") * 3 + COUNTIF('Sprint Race'!E3:E11,"=7") * 4 + COUNTIF('Sprint Race'!E3:E11,"=6") * 5 + COUNTIF('Sprint Race'!E3:E11,"=5") * 6 + COUNTIF('Sprint Race'!E3:E11,"=4") * 8 + COUNTIF('Sprint Race'!E3:E11,"=3") * 10 + COUNTIF('Sprint Race'!E3:E11,"=2") * 12 + COUNTIF('Sprint Race'!E3:E11,"=1") * 15</f>
        <v>47</v>
      </c>
      <c r="F17" s="11">
        <f>COUNTIF('Sprint Race'!F3:F11,"=10") * 1 + COUNTIF('Sprint Race'!F3:F11,"=9") * 2 + COUNTIF('Sprint Race'!F3:F11,"=8") * 3 + COUNTIF('Sprint Race'!F3:F11,"=7") * 4 + COUNTIF('Sprint Race'!F3:F11,"=6") * 5 + COUNTIF('Sprint Race'!F3:F11,"=5") * 6 + COUNTIF('Sprint Race'!F3:F11,"=4") * 8 + COUNTIF('Sprint Race'!F3:F11,"=3") * 10 + COUNTIF('Sprint Race'!F3:F11,"=2") * 12 + COUNTIF('Sprint Race'!F3:F11,"=1") * 15</f>
        <v>5</v>
      </c>
      <c r="G17" s="11">
        <f>COUNTIF('Sprint Race'!G3:G11,"=10") * 1 + COUNTIF('Sprint Race'!G3:G11,"=9") * 2 + COUNTIF('Sprint Race'!G3:G11,"=8") * 3 + COUNTIF('Sprint Race'!G3:G11,"=7") * 4 + COUNTIF('Sprint Race'!G3:G11,"=6") * 5 + COUNTIF('Sprint Race'!G3:G11,"=5") * 6 + COUNTIF('Sprint Race'!G3:G11,"=4") * 8 + COUNTIF('Sprint Race'!G3:G11,"=3") * 10 + COUNTIF('Sprint Race'!G3:G11,"=2") * 12 + COUNTIF('Sprint Race'!G3:G11,"=1") * 15</f>
        <v>5</v>
      </c>
      <c r="H17" s="11">
        <f>COUNTIF('Sprint Race'!H3:H11,"=10") * 1 + COUNTIF('Sprint Race'!H3:H11,"=9") * 2 + COUNTIF('Sprint Race'!H3:H11,"=8") * 3 + COUNTIF('Sprint Race'!H3:H11,"=7") * 4 + COUNTIF('Sprint Race'!H3:H11,"=6") * 5 + COUNTIF('Sprint Race'!H3:H11,"=5") * 6 + COUNTIF('Sprint Race'!H3:H11,"=4") * 8 + COUNTIF('Sprint Race'!H3:H11,"=3") * 10 + COUNTIF('Sprint Race'!H3:H11,"=2") * 12 + COUNTIF('Sprint Race'!H3:H11,"=1") * 15</f>
        <v>58</v>
      </c>
      <c r="I17" s="11">
        <f>COUNTIF('Sprint Race'!I3:I11,"=10") * 1 + COUNTIF('Sprint Race'!I3:I11,"=9") * 2 + COUNTIF('Sprint Race'!I3:I11,"=8") * 3 + COUNTIF('Sprint Race'!I3:I11,"=7") * 4 + COUNTIF('Sprint Race'!I3:I11,"=6") * 5 + COUNTIF('Sprint Race'!I3:I11,"=5") * 6 + COUNTIF('Sprint Race'!I3:I11,"=4") * 8 + COUNTIF('Sprint Race'!I3:I11,"=3") * 10 + COUNTIF('Sprint Race'!I3:I11,"=2") * 12 + COUNTIF('Sprint Race'!I3:I11,"=1") * 15</f>
        <v>10</v>
      </c>
      <c r="J17" s="11">
        <f>COUNTIF('Sprint Race'!J3:J11,"=10") * 1 + COUNTIF('Sprint Race'!J3:J11,"=9") * 2 + COUNTIF('Sprint Race'!J3:J11,"=8") * 3 + COUNTIF('Sprint Race'!J3:J11,"=7") * 4 + COUNTIF('Sprint Race'!J3:J11,"=6") * 5 + COUNTIF('Sprint Race'!J3:J11,"=5") * 6 + COUNTIF('Sprint Race'!J3:J11,"=4") * 8 + COUNTIF('Sprint Race'!J3:J11,"=3") * 10 + COUNTIF('Sprint Race'!J3:J11,"=2") * 12 + COUNTIF('Sprint Race'!J3:J11,"=1") * 15</f>
        <v>66</v>
      </c>
      <c r="K17" s="11">
        <f>COUNTIF('Sprint Race'!K3:K11,"=10") * 1 + COUNTIF('Sprint Race'!K3:K11,"=9") * 2 + COUNTIF('Sprint Race'!K3:K11,"=8") * 3 + COUNTIF('Sprint Race'!K3:K11,"=7") * 4 + COUNTIF('Sprint Race'!K3:K11,"=6") * 5 + COUNTIF('Sprint Race'!K3:K11,"=5") * 6 + COUNTIF('Sprint Race'!K3:K11,"=4") * 8 + COUNTIF('Sprint Race'!K3:K11,"=3") * 10 + COUNTIF('Sprint Race'!K3:K11,"=2") * 12 + COUNTIF('Sprint Race'!K3:K11,"=1") * 15</f>
        <v>32</v>
      </c>
      <c r="L17" s="11">
        <f>COUNTIF('Sprint Race'!L3:L11,"=10") * 1 + COUNTIF('Sprint Race'!L3:L11,"=9") * 2 + COUNTIF('Sprint Race'!L3:L11,"=8") * 3 + COUNTIF('Sprint Race'!L3:L11,"=7") * 4 + COUNTIF('Sprint Race'!L3:L11,"=6") * 5 + COUNTIF('Sprint Race'!L3:L11,"=5") * 6 + COUNTIF('Sprint Race'!L3:L11,"=4") * 8 + COUNTIF('Sprint Race'!L3:L11,"=3") * 10 + COUNTIF('Sprint Race'!L3:L11,"=2") * 12 + COUNTIF('Sprint Race'!L3:L11,"=1") * 15</f>
        <v>9</v>
      </c>
      <c r="M17" s="11">
        <f>COUNTIF('Sprint Race'!M3:M11,"=10") * 1 + COUNTIF('Sprint Race'!M3:M11,"=9") * 2 + COUNTIF('Sprint Race'!M3:M11,"=8") * 3 + COUNTIF('Sprint Race'!M3:M11,"=7") * 4 + COUNTIF('Sprint Race'!M3:M11,"=6") * 5 + COUNTIF('Sprint Race'!M3:M11,"=5") * 6 + COUNTIF('Sprint Race'!M3:M11,"=4") * 8 + COUNTIF('Sprint Race'!M3:M11,"=3") * 10 + COUNTIF('Sprint Race'!M3:M11,"=2") * 12 + COUNTIF('Sprint Race'!M3:M11,"=1") * 15</f>
        <v>30</v>
      </c>
      <c r="N17" s="11">
        <f>COUNTIF('Sprint Race'!N3:N11,"=10") * 1 + COUNTIF('Sprint Race'!N3:N11,"=9") * 2 + COUNTIF('Sprint Race'!N3:N11,"=8") * 3 + COUNTIF('Sprint Race'!N3:N11,"=7") * 4 + COUNTIF('Sprint Race'!N3:N11,"=6") * 5 + COUNTIF('Sprint Race'!N3:N11,"=5") * 6 + COUNTIF('Sprint Race'!N3:N11,"=4") * 8 + COUNTIF('Sprint Race'!N3:N11,"=3") * 10 + COUNTIF('Sprint Race'!N3:N11,"=2") * 12 + COUNTIF('Sprint Race'!N3:N11,"=1") * 15</f>
        <v>72</v>
      </c>
      <c r="O17" s="11">
        <f>COUNTIF('Sprint Race'!O3:O11,"=10") * 1 + COUNTIF('Sprint Race'!O3:O11,"=9") * 2 + COUNTIF('Sprint Race'!O3:O11,"=8") * 3 + COUNTIF('Sprint Race'!O3:O11,"=7") * 4 + COUNTIF('Sprint Race'!O3:O11,"=6") * 5 + COUNTIF('Sprint Race'!O3:O11,"=5") * 6 + COUNTIF('Sprint Race'!O3:O11,"=4") * 8 + COUNTIF('Sprint Race'!O3:O11,"=3") * 10 + COUNTIF('Sprint Race'!O3:O11,"=2") * 12 + COUNTIF('Sprint Race'!O3:O11,"=1") * 15</f>
        <v>7</v>
      </c>
      <c r="P17" s="11">
        <f>COUNTIF('Sprint Race'!P3:P11,"=10") * 1 + COUNTIF('Sprint Race'!P3:P11,"=9") * 2 + COUNTIF('Sprint Race'!P3:P11,"=8") * 3 + COUNTIF('Sprint Race'!P3:P11,"=7") * 4 + COUNTIF('Sprint Race'!P3:P11,"=6") * 5 + COUNTIF('Sprint Race'!P3:P11,"=5") * 6 + COUNTIF('Sprint Race'!P3:P11,"=4") * 8 + COUNTIF('Sprint Race'!P3:P11,"=3") * 10 + COUNTIF('Sprint Race'!P3:P11,"=2") * 12 + COUNTIF('Sprint Race'!P3:P11,"=1") * 15</f>
        <v>15</v>
      </c>
      <c r="Q17" s="11">
        <f>COUNTIF('Sprint Race'!Q3:Q11,"=10") * 1 + COUNTIF('Sprint Race'!Q3:Q11,"=9") * 2 + COUNTIF('Sprint Race'!Q3:Q11,"=8") * 3 + COUNTIF('Sprint Race'!Q3:Q11,"=7") * 4 + COUNTIF('Sprint Race'!Q3:Q11,"=6") * 5 + COUNTIF('Sprint Race'!Q3:Q11,"=5") * 6 + COUNTIF('Sprint Race'!Q3:Q11,"=4") * 8 + COUNTIF('Sprint Race'!Q3:Q11,"=3") * 10 + COUNTIF('Sprint Race'!Q3:Q11,"=2") * 12 + COUNTIF('Sprint Race'!Q3:Q11,"=1") * 15</f>
        <v>26</v>
      </c>
      <c r="R17" s="11">
        <f>COUNTIF('Sprint Race'!R3:R11,"=10") * 1 + COUNTIF('Sprint Race'!R3:R11,"=9") * 2 + COUNTIF('Sprint Race'!R3:R11,"=8") * 3 + COUNTIF('Sprint Race'!R3:R11,"=7") * 4 + COUNTIF('Sprint Race'!R3:R11,"=6") * 5 + COUNTIF('Sprint Race'!R3:R11,"=5") * 6 + COUNTIF('Sprint Race'!R3:R11,"=4") * 8 + COUNTIF('Sprint Race'!R3:R11,"=3") * 10 + COUNTIF('Sprint Race'!R3:R11,"=2") * 12 + COUNTIF('Sprint Race'!R3:R11,"=1") * 15</f>
        <v>0</v>
      </c>
      <c r="S17" s="11">
        <f>COUNTIF('Sprint Race'!S3:S11,"=10") * 1 + COUNTIF('Sprint Race'!S3:S11,"=9") * 2 + COUNTIF('Sprint Race'!S3:S11,"=8") * 3 + COUNTIF('Sprint Race'!S3:S11,"=7") * 4 + COUNTIF('Sprint Race'!S3:S11,"=6") * 5 + COUNTIF('Sprint Race'!S3:S11,"=5") * 6 + COUNTIF('Sprint Race'!S3:S11,"=4") * 8 + COUNTIF('Sprint Race'!S3:S11,"=3") * 10 + COUNTIF('Sprint Race'!S3:S11,"=2") * 12 + COUNTIF('Sprint Race'!S3:S11,"=1") * 15</f>
        <v>47</v>
      </c>
      <c r="T17" s="11">
        <f>COUNTIF('Sprint Race'!T3:T11,"=10") * 1 + COUNTIF('Sprint Race'!T3:T11,"=9") * 2 + COUNTIF('Sprint Race'!T3:T11,"=8") * 3 + COUNTIF('Sprint Race'!T3:T11,"=7") * 4 + COUNTIF('Sprint Race'!T3:T11,"=6") * 5 + COUNTIF('Sprint Race'!T3:T11,"=5") * 6 + COUNTIF('Sprint Race'!T3:T11,"=4") * 8 + COUNTIF('Sprint Race'!T3:T11,"=3") * 10 + COUNTIF('Sprint Race'!T3:T11,"=2") * 12 + COUNTIF('Sprint Race'!T3:T11,"=1") * 15</f>
        <v>15</v>
      </c>
      <c r="U17" s="11">
        <f>COUNTIF('Sprint Race'!U3:U11,"=10") * 1 + COUNTIF('Sprint Race'!U3:U11,"=9") * 2 + COUNTIF('Sprint Race'!U3:U11,"=8") * 3 + COUNTIF('Sprint Race'!U3:U11,"=7") * 4 + COUNTIF('Sprint Race'!U3:U11,"=6") * 5 + COUNTIF('Sprint Race'!U3:U11,"=5") * 6 + COUNTIF('Sprint Race'!U3:U11,"=4") * 8 + COUNTIF('Sprint Race'!U3:U11,"=3") * 10 + COUNTIF('Sprint Race'!U3:U11,"=2") * 12 + COUNTIF('Sprint Race'!U3:U11,"=1") * 15</f>
        <v>0</v>
      </c>
      <c r="V17" s="11">
        <f>COUNTIF('Sprint Race'!V3:V11,"=10") * 1 + COUNTIF('Sprint Race'!V3:V11,"=9") * 2 + COUNTIF('Sprint Race'!V3:V11,"=8") * 3 + COUNTIF('Sprint Race'!V3:V11,"=7") * 4 + COUNTIF('Sprint Race'!V3:V11,"=6") * 5 + COUNTIF('Sprint Race'!V3:V11,"=5") * 6 + COUNTIF('Sprint Race'!V3:V11,"=4") * 8 + COUNTIF('Sprint Race'!V3:V11,"=3") * 10 + COUNTIF('Sprint Race'!V3:V11,"=2") * 12 + COUNTIF('Sprint Race'!V3:V11,"=1") * 15</f>
        <v>0</v>
      </c>
      <c r="W17" s="11">
        <f>COUNTIF('Sprint Race'!W3:W11,"=10") * 1 + COUNTIF('Sprint Race'!W3:W11,"=9") * 2 + COUNTIF('Sprint Race'!W3:W11,"=8") * 3 + COUNTIF('Sprint Race'!W3:W11,"=7") * 4 + COUNTIF('Sprint Race'!W3:W11,"=6") * 5 + COUNTIF('Sprint Race'!W3:W11,"=5") * 6 + COUNTIF('Sprint Race'!W3:W11,"=4") * 8 + COUNTIF('Sprint Race'!W3:W11,"=3") * 10 + COUNTIF('Sprint Race'!W3:W11,"=2") * 12 + COUNTIF('Sprint Race'!W3:W11,"=1") * 15</f>
        <v>0</v>
      </c>
      <c r="X17" s="11">
        <f>COUNTIF('Sprint Race'!X3:X11,"=10") * 1 + COUNTIF('Sprint Race'!X3:X11,"=9") * 2 + COUNTIF('Sprint Race'!X3:X11,"=8") * 3 + COUNTIF('Sprint Race'!X3:X11,"=7") * 4 + COUNTIF('Sprint Race'!X3:X11,"=6") * 5 + COUNTIF('Sprint Race'!X3:X11,"=5") * 6 + COUNTIF('Sprint Race'!X3:X11,"=4") * 8 + COUNTIF('Sprint Race'!X3:X11,"=3") * 10 + COUNTIF('Sprint Race'!X3:X11,"=2") * 12 + COUNTIF('Sprint Race'!X3:X11,"=1") * 15</f>
        <v>10</v>
      </c>
      <c r="Y17" s="11">
        <f>COUNTIF('Sprint Race'!Y3:Y11,"=10") * 1 + COUNTIF('Sprint Race'!Y3:Y11,"=9") * 2 + COUNTIF('Sprint Race'!Y3:Y11,"=8") * 3 + COUNTIF('Sprint Race'!Y3:Y11,"=7") * 4 + COUNTIF('Sprint Race'!Y3:Y11,"=6") * 5 + COUNTIF('Sprint Race'!Y3:Y11,"=5") * 6 + COUNTIF('Sprint Race'!Y3:Y11,"=4") * 8 + COUNTIF('Sprint Race'!Y3:Y11,"=3") * 10 + COUNTIF('Sprint Race'!Y3:Y11,"=2") * 12 + COUNTIF('Sprint Race'!Y3:Y11,"=1") * 15</f>
        <v>3</v>
      </c>
      <c r="Z17" s="11">
        <f>COUNTIF('Sprint Race'!Z3:Z11,"=10") * 1 + COUNTIF('Sprint Race'!Z3:Z11,"=9") * 2 + COUNTIF('Sprint Race'!Z3:Z11,"=8") * 3 + COUNTIF('Sprint Race'!Z3:Z11,"=7") * 4 + COUNTIF('Sprint Race'!Z3:Z11,"=6") * 5 + COUNTIF('Sprint Race'!Z3:Z11,"=5") * 6 + COUNTIF('Sprint Race'!Z3:Z11,"=4") * 8 + COUNTIF('Sprint Race'!Z3:Z11,"=3") * 10 + COUNTIF('Sprint Race'!Z3:Z11,"=2") * 12 + COUNTIF('Sprint Race'!Z3:Z11,"=1") * 15</f>
        <v>1</v>
      </c>
      <c r="AA17" s="11">
        <f>COUNTIF('Sprint Race'!AA3:AA11,"=10") * 1 + COUNTIF('Sprint Race'!AA3:AA11,"=9") * 2 + COUNTIF('Sprint Race'!AA3:AA11,"=8") * 3 + COUNTIF('Sprint Race'!AA3:AA11,"=7") * 4 + COUNTIF('Sprint Race'!AA3:AA11,"=6") * 5 + COUNTIF('Sprint Race'!AA3:AA11,"=5") * 6 + COUNTIF('Sprint Race'!AA3:AA11,"=4") * 8 + COUNTIF('Sprint Race'!AA3:AA11,"=3") * 10 + COUNTIF('Sprint Race'!AA3:AA11,"=2") * 12 + COUNTIF('Sprint Race'!AA3:AA11,"=1") * 15</f>
        <v>0</v>
      </c>
      <c r="AB17" s="11">
        <f>COUNTIF('Sprint Race'!AB3:AB11,"=10") * 1 + COUNTIF('Sprint Race'!AB3:AB11,"=9") * 2 + COUNTIF('Sprint Race'!AB3:AB11,"=8") * 3 + COUNTIF('Sprint Race'!AB3:AB11,"=7") * 4 + COUNTIF('Sprint Race'!AB3:AB11,"=6") * 5 + COUNTIF('Sprint Race'!AB3:AB11,"=5") * 6 + COUNTIF('Sprint Race'!AB3:AB11,"=4") * 8 + COUNTIF('Sprint Race'!AB3:AB11,"=3") * 10 + COUNTIF('Sprint Race'!AB3:AB11,"=2") * 12 + COUNTIF('Sprint Race'!AB3:AB11,"=1") * 15</f>
        <v>0</v>
      </c>
      <c r="AC17" s="11">
        <f>COUNTIF('Sprint Race'!AC3:AC11,"=10") * 1 + COUNTIF('Sprint Race'!AC3:AC11,"=9") * 2 + COUNTIF('Sprint Race'!AC3:AC11,"=8") * 3 + COUNTIF('Sprint Race'!AC3:AC11,"=7") * 4 + COUNTIF('Sprint Race'!AC3:AC11,"=6") * 5 + COUNTIF('Sprint Race'!AC3:AC11,"=5") * 6 + COUNTIF('Sprint Race'!AC3:AC11,"=4") * 8 + COUNTIF('Sprint Race'!AC3:AC11,"=3") * 10 + COUNTIF('Sprint Race'!AC3:AC11,"=2") * 12 + COUNTIF('Sprint Race'!AC3:AC11,"=1") * 15</f>
        <v>24</v>
      </c>
      <c r="AD17" s="11">
        <f>COUNTIF('Sprint Race'!AD3:AD11,"=10") * 1 + COUNTIF('Sprint Race'!AD3:AD11,"=9") * 2 + COUNTIF('Sprint Race'!AD3:AD11,"=8") * 3 + COUNTIF('Sprint Race'!AD3:AD11,"=7") * 4 + COUNTIF('Sprint Race'!AD3:AD11,"=6") * 5 + COUNTIF('Sprint Race'!AD3:AD11,"=5") * 6 + COUNTIF('Sprint Race'!AD3:AD11,"=4") * 8 + COUNTIF('Sprint Race'!AD3:AD11,"=3") * 10 + COUNTIF('Sprint Race'!AD3:AD11,"=2") * 12 + COUNTIF('Sprint Race'!AD3:AD11,"=1") * 15</f>
        <v>0</v>
      </c>
      <c r="AE17" s="11">
        <f>COUNTIF('Sprint Race'!AE3:AE11,"=10") * 1 + COUNTIF('Sprint Race'!AE3:AE11,"=9") * 2 + COUNTIF('Sprint Race'!AE3:AE11,"=8") * 3 + COUNTIF('Sprint Race'!AE3:AE11,"=7") * 4 + COUNTIF('Sprint Race'!AE3:AE11,"=6") * 5 + COUNTIF('Sprint Race'!AE3:AE11,"=5") * 6 + COUNTIF('Sprint Race'!AE3:AE11,"=4") * 8 + COUNTIF('Sprint Race'!AE3:AE11,"=3") * 10 + COUNTIF('Sprint Race'!AE3:AE11,"=2") * 12 + COUNTIF('Sprint Race'!AE3:AE11,"=1") * 15</f>
        <v>0</v>
      </c>
      <c r="AF17" s="11">
        <f>COUNTIF('Sprint Race'!AF3:AF11,"=10") * 1 + COUNTIF('Sprint Race'!AF3:AF11,"=9") * 2 + COUNTIF('Sprint Race'!AF3:AF11,"=8") * 3 + COUNTIF('Sprint Race'!AF3:AF11,"=7") * 4 + COUNTIF('Sprint Race'!AF3:AF11,"=6") * 5 + COUNTIF('Sprint Race'!AF3:AF11,"=5") * 6 + COUNTIF('Sprint Race'!AF3:AF11,"=4") * 8 + COUNTIF('Sprint Race'!AF3:AF11,"=3") * 10 + COUNTIF('Sprint Race'!AF3:AF11,"=2") * 12 + COUNTIF('Sprint Race'!AF3:AF11,"=1") * 15</f>
        <v>0</v>
      </c>
      <c r="AG17" s="11">
        <f>COUNTIF('Sprint Race'!AG3:AG11,"=10") * 1 + COUNTIF('Sprint Race'!AG3:AG11,"=9") * 2 + COUNTIF('Sprint Race'!AG3:AG11,"=8") * 3 + COUNTIF('Sprint Race'!AG3:AG11,"=7") * 4 + COUNTIF('Sprint Race'!AG3:AG11,"=6") * 5 + COUNTIF('Sprint Race'!AG3:AG11,"=5") * 6 + COUNTIF('Sprint Race'!AG3:AG11,"=4") * 8 + COUNTIF('Sprint Race'!AG3:AG11,"=3") * 10 + COUNTIF('Sprint Race'!AG3:AG11,"=2") * 12 + COUNTIF('Sprint Race'!AG3:AG11,"=1") * 15</f>
        <v>0</v>
      </c>
      <c r="AH17" s="11">
        <f>COUNTIF('Sprint Race'!AH3:AH11,"=10") * 1 + COUNTIF('Sprint Race'!AH3:AH11,"=9") * 2 + COUNTIF('Sprint Race'!AH3:AH11,"=8") * 3 + COUNTIF('Sprint Race'!AH3:AH11,"=7") * 4 + COUNTIF('Sprint Race'!AH3:AH11,"=6") * 5 + COUNTIF('Sprint Race'!AH3:AH11,"=5") * 6 + COUNTIF('Sprint Race'!AH3:AH11,"=4") * 8 + COUNTIF('Sprint Race'!AH3:AH11,"=3") * 10 + COUNTIF('Sprint Race'!AH3:AH11,"=2") * 12 + COUNTIF('Sprint Race'!AH3:AH11,"=1") * 15</f>
        <v>0</v>
      </c>
      <c r="AI17" s="11">
        <f>COUNTIF('Sprint Race'!AI3:AI11,"=10") * 1 + COUNTIF('Sprint Race'!AI3:AI11,"=9") * 2 + COUNTIF('Sprint Race'!AI3:AI11,"=8") * 3 + COUNTIF('Sprint Race'!AI3:AI11,"=7") * 4 + COUNTIF('Sprint Race'!AI3:AI11,"=6") * 5 + COUNTIF('Sprint Race'!AI3:AI11,"=5") * 6 + COUNTIF('Sprint Race'!AI3:AI11,"=4") * 8 + COUNTIF('Sprint Race'!AI3:AI11,"=3") * 10 + COUNTIF('Sprint Race'!AI3:AI11,"=2") * 12 + COUNTIF('Sprint Race'!AI3:AI11,"=1") * 15</f>
        <v>29</v>
      </c>
      <c r="AJ17" s="11">
        <f>COUNTIF('Sprint Race'!AJ3:AJ11,"=10") * 1 + COUNTIF('Sprint Race'!AJ3:AJ11,"=9") * 2 + COUNTIF('Sprint Race'!AJ3:AJ11,"=8") * 3 + COUNTIF('Sprint Race'!AJ3:AJ11,"=7") * 4 + COUNTIF('Sprint Race'!AJ3:AJ11,"=6") * 5 + COUNTIF('Sprint Race'!AJ3:AJ11,"=5") * 6 + COUNTIF('Sprint Race'!AJ3:AJ11,"=4") * 8 + COUNTIF('Sprint Race'!AJ3:AJ11,"=3") * 10 + COUNTIF('Sprint Race'!AJ3:AJ11,"=2") * 12 + COUNTIF('Sprint Race'!AJ3:AJ11,"=1") * 15</f>
        <v>0</v>
      </c>
      <c r="AK17" s="11">
        <f>COUNTIF('Sprint Race'!AK3:AK11,"=10") * 1 + COUNTIF('Sprint Race'!AK3:AK11,"=9") * 2 + COUNTIF('Sprint Race'!AK3:AK11,"=8") * 3 + COUNTIF('Sprint Race'!AK3:AK11,"=7") * 4 + COUNTIF('Sprint Race'!AK3:AK11,"=6") * 5 + COUNTIF('Sprint Race'!AK3:AK11,"=5") * 6 + COUNTIF('Sprint Race'!AK3:AK11,"=4") * 8 + COUNTIF('Sprint Race'!AK3:AK11,"=3") * 10 + COUNTIF('Sprint Race'!AK3:AK11,"=2") * 12 + COUNTIF('Sprint Race'!AK3:AK11,"=1") * 15</f>
        <v>0</v>
      </c>
      <c r="AL17" s="11">
        <f>COUNTIF('Sprint Race'!AL3:AL11,"=10") * 1 + COUNTIF('Sprint Race'!AL3:AL11,"=9") * 2 + COUNTIF('Sprint Race'!AL3:AL11,"=8") * 3 + COUNTIF('Sprint Race'!AL3:AL11,"=7") * 4 + COUNTIF('Sprint Race'!AL3:AL11,"=6") * 5 + COUNTIF('Sprint Race'!AL3:AL11,"=5") * 6 + COUNTIF('Sprint Race'!AL3:AL11,"=4") * 8 + COUNTIF('Sprint Race'!AL3:AL11,"=3") * 10 + COUNTIF('Sprint Race'!AL3:AL11,"=2") * 12 + COUNTIF('Sprint Race'!AL3:AL11,"=1") * 15</f>
        <v>0</v>
      </c>
    </row>
    <row r="18" spans="2:38" s="15" customFormat="1">
      <c r="B18" s="15" t="s">
        <v>34</v>
      </c>
      <c r="C18" s="15">
        <f>COUNTIF('Sprint Race'!C3:C11,"=10") * 1 + COUNTIF('Sprint Race'!C3:C11,"=9") * 2 + COUNTIF('Sprint Race'!C3:C11,"=8") * 3 + COUNTIF('Sprint Race'!C3:C11,"=7") * 4 + COUNTIF('Sprint Race'!C3:C11,"=6") * 5 + COUNTIF('Sprint Race'!C3:C11,"=5") * 6 + COUNTIF('Sprint Race'!C3:C11,"=4") * 8 + COUNTIF('Sprint Race'!C3:C11,"=3") * 10 + COUNTIF('Sprint Race'!C3:C11,"=2") * 12 + COUNTIF('Sprint Race'!C3:C11,"=1") * 15</f>
        <v>50</v>
      </c>
      <c r="D18" s="15">
        <f>COUNTIF('Sprint Race'!D3:D11,"=10") * 1 + COUNTIF('Sprint Race'!D3:D11,"=9") * 2 + COUNTIF('Sprint Race'!D3:D11,"=8") * 3 + COUNTIF('Sprint Race'!D3:D11,"=7") * 4 + COUNTIF('Sprint Race'!D3:D11,"=6") * 5 + COUNTIF('Sprint Race'!D3:D11,"=5") * 6 + COUNTIF('Sprint Race'!D3:D11,"=4") * 8 + COUNTIF('Sprint Race'!D3:D11,"=3") * 10 + COUNTIF('Sprint Race'!D3:D11,"=2") * 12 + COUNTIF('Sprint Race'!D3:D11,"=1") * 15</f>
        <v>33</v>
      </c>
      <c r="E18" s="15">
        <f>COUNTIF('Sprint Race'!E3:E11,"=10") * 1 + COUNTIF('Sprint Race'!E3:E11,"=9") * 2 + COUNTIF('Sprint Race'!E3:E11,"=8") * 3 + COUNTIF('Sprint Race'!E3:E11,"=7") * 4 + COUNTIF('Sprint Race'!E3:E11,"=6") * 5 + COUNTIF('Sprint Race'!E3:E11,"=5") * 6 + COUNTIF('Sprint Race'!E3:E11,"=4") * 8 + COUNTIF('Sprint Race'!E3:E11,"=3") * 10 + COUNTIF('Sprint Race'!E3:E11,"=2") * 12 + COUNTIF('Sprint Race'!E3:E11,"=1") * 15</f>
        <v>47</v>
      </c>
      <c r="F18" s="15">
        <f>COUNTIF('Sprint Race'!F3:F11,"=10") * 1 + COUNTIF('Sprint Race'!F3:F11,"=9") * 2 + COUNTIF('Sprint Race'!F3:F11,"=8") * 3 + COUNTIF('Sprint Race'!F3:F11,"=7") * 4 + COUNTIF('Sprint Race'!F3:F11,"=6") * 5 + COUNTIF('Sprint Race'!F3:F11,"=5") * 6 + COUNTIF('Sprint Race'!F3:F11,"=4") * 8 + COUNTIF('Sprint Race'!F3:F11,"=3") * 10 + COUNTIF('Sprint Race'!F3:F11,"=2") * 12 + COUNTIF('Sprint Race'!F3:F11,"=1") * 15</f>
        <v>5</v>
      </c>
      <c r="G18" s="15">
        <f>COUNTIF('Sprint Race'!G3:G11,"=10") * 1 + COUNTIF('Sprint Race'!G3:G11,"=9") * 2 + COUNTIF('Sprint Race'!G3:G11,"=8") * 3 + COUNTIF('Sprint Race'!G3:G11,"=7") * 4 + COUNTIF('Sprint Race'!G3:G11,"=6") * 5 + COUNTIF('Sprint Race'!G3:G11,"=5") * 6 + COUNTIF('Sprint Race'!G3:G11,"=4") * 8 + COUNTIF('Sprint Race'!G3:G11,"=3") * 10 + COUNTIF('Sprint Race'!G3:G11,"=2") * 12 + COUNTIF('Sprint Race'!G3:G11,"=1") * 15</f>
        <v>5</v>
      </c>
      <c r="H18" s="15">
        <f>COUNTIF('Sprint Race'!H3:H11,"=10") * 1 + COUNTIF('Sprint Race'!H3:H11,"=9") * 2 + COUNTIF('Sprint Race'!H3:H11,"=8") * 3 + COUNTIF('Sprint Race'!H3:H11,"=7") * 4 + COUNTIF('Sprint Race'!H3:H11,"=6") * 5 + COUNTIF('Sprint Race'!H3:H11,"=5") * 6 + COUNTIF('Sprint Race'!H3:H11,"=4") * 8 + COUNTIF('Sprint Race'!H3:H11,"=3") * 10 + COUNTIF('Sprint Race'!H3:H11,"=2") * 12 + COUNTIF('Sprint Race'!H3:H11,"=1") * 15</f>
        <v>58</v>
      </c>
      <c r="I18" s="15">
        <f>COUNTIF('Sprint Race'!I3:I11,"=10") * 1 + COUNTIF('Sprint Race'!I3:I11,"=9") * 2 + COUNTIF('Sprint Race'!I3:I11,"=8") * 3 + COUNTIF('Sprint Race'!I3:I11,"=7") * 4 + COUNTIF('Sprint Race'!I3:I11,"=6") * 5 + COUNTIF('Sprint Race'!I3:I11,"=5") * 6 + COUNTIF('Sprint Race'!I3:I11,"=4") * 8 + COUNTIF('Sprint Race'!I3:I11,"=3") * 10 + COUNTIF('Sprint Race'!I3:I11,"=2") * 12 + COUNTIF('Sprint Race'!I3:I11,"=1") * 15</f>
        <v>10</v>
      </c>
      <c r="J18" s="15">
        <f>COUNTIF('Sprint Race'!J3:J11,"=10") * 1 + COUNTIF('Sprint Race'!J3:J11,"=9") * 2 + COUNTIF('Sprint Race'!J3:J11,"=8") * 3 + COUNTIF('Sprint Race'!J3:J11,"=7") * 4 + COUNTIF('Sprint Race'!J3:J11,"=6") * 5 + COUNTIF('Sprint Race'!J3:J11,"=5") * 6 + COUNTIF('Sprint Race'!J3:J11,"=4") * 8 + COUNTIF('Sprint Race'!J3:J11,"=3") * 10 + COUNTIF('Sprint Race'!J3:J11,"=2") * 12 + COUNTIF('Sprint Race'!J3:J11,"=1") * 15</f>
        <v>66</v>
      </c>
      <c r="K18" s="15">
        <f>COUNTIF('Sprint Race'!K3:K11,"=10") * 1 + COUNTIF('Sprint Race'!K3:K11,"=9") * 2 + COUNTIF('Sprint Race'!K3:K11,"=8") * 3 + COUNTIF('Sprint Race'!K3:K11,"=7") * 4 + COUNTIF('Sprint Race'!K3:K11,"=6") * 5 + COUNTIF('Sprint Race'!K3:K11,"=5") * 6 + COUNTIF('Sprint Race'!K3:K11,"=4") * 8 + COUNTIF('Sprint Race'!K3:K11,"=3") * 10 + COUNTIF('Sprint Race'!K3:K11,"=2") * 12 + COUNTIF('Sprint Race'!K3:K11,"=1") * 15</f>
        <v>32</v>
      </c>
      <c r="L18" s="15">
        <f>COUNTIF('Sprint Race'!L3:L11,"=10") * 1 + COUNTIF('Sprint Race'!L3:L11,"=9") * 2 + COUNTIF('Sprint Race'!L3:L11,"=8") * 3 + COUNTIF('Sprint Race'!L3:L11,"=7") * 4 + COUNTIF('Sprint Race'!L3:L11,"=6") * 5 + COUNTIF('Sprint Race'!L3:L11,"=5") * 6 + COUNTIF('Sprint Race'!L3:L11,"=4") * 8 + COUNTIF('Sprint Race'!L3:L11,"=3") * 10 + COUNTIF('Sprint Race'!L3:L11,"=2") * 12 + COUNTIF('Sprint Race'!L3:L11,"=1") * 15</f>
        <v>9</v>
      </c>
      <c r="M18" s="15">
        <f>COUNTIF('Sprint Race'!M3:M11,"=10") * 1 + COUNTIF('Sprint Race'!M3:M11,"=9") * 2 + COUNTIF('Sprint Race'!M3:M11,"=8") * 3 + COUNTIF('Sprint Race'!M3:M11,"=7") * 4 + COUNTIF('Sprint Race'!M3:M11,"=6") * 5 + COUNTIF('Sprint Race'!M3:M11,"=5") * 6 + COUNTIF('Sprint Race'!M3:M11,"=4") * 8 + COUNTIF('Sprint Race'!M3:M11,"=3") * 10 + COUNTIF('Sprint Race'!M3:M11,"=2") * 12 + COUNTIF('Sprint Race'!M3:M11,"=1") * 15</f>
        <v>30</v>
      </c>
      <c r="N18" s="15">
        <f>COUNTIF('Sprint Race'!N3:N11,"=10") * 1 + COUNTIF('Sprint Race'!N3:N11,"=9") * 2 + COUNTIF('Sprint Race'!N3:N11,"=8") * 3 + COUNTIF('Sprint Race'!N3:N11,"=7") * 4 + COUNTIF('Sprint Race'!N3:N11,"=6") * 5 + COUNTIF('Sprint Race'!N3:N11,"=5") * 6 + COUNTIF('Sprint Race'!N3:N11,"=4") * 8 + COUNTIF('Sprint Race'!N3:N11,"=3") * 10 + COUNTIF('Sprint Race'!N3:N11,"=2") * 12 + COUNTIF('Sprint Race'!N3:N11,"=1") * 15</f>
        <v>72</v>
      </c>
      <c r="O18" s="15">
        <f>COUNTIF('Sprint Race'!O3:O11,"=10") * 1 + COUNTIF('Sprint Race'!O3:O11,"=9") * 2 + COUNTIF('Sprint Race'!O3:O11,"=8") * 3 + COUNTIF('Sprint Race'!O3:O11,"=7") * 4 + COUNTIF('Sprint Race'!O3:O11,"=6") * 5 + COUNTIF('Sprint Race'!O3:O11,"=5") * 6 + COUNTIF('Sprint Race'!O3:O11,"=4") * 8 + COUNTIF('Sprint Race'!O3:O11,"=3") * 10 + COUNTIF('Sprint Race'!O3:O11,"=2") * 12 + COUNTIF('Sprint Race'!O3:O11,"=1") * 15</f>
        <v>7</v>
      </c>
      <c r="P18" s="15">
        <f>COUNTIF('Sprint Race'!P3:P11,"=10") * 1 + COUNTIF('Sprint Race'!P3:P11,"=9") * 2 + COUNTIF('Sprint Race'!P3:P11,"=8") * 3 + COUNTIF('Sprint Race'!P3:P11,"=7") * 4 + COUNTIF('Sprint Race'!P3:P11,"=6") * 5 + COUNTIF('Sprint Race'!P3:P11,"=5") * 6 + COUNTIF('Sprint Race'!P3:P11,"=4") * 8 + COUNTIF('Sprint Race'!P3:P11,"=3") * 10 + COUNTIF('Sprint Race'!P3:P11,"=2") * 12 + COUNTIF('Sprint Race'!P3:P11,"=1") * 15</f>
        <v>15</v>
      </c>
      <c r="Q18" s="15">
        <f>COUNTIF('Sprint Race'!Q3:Q11,"=10") * 1 + COUNTIF('Sprint Race'!Q3:Q11,"=9") * 2 + COUNTIF('Sprint Race'!Q3:Q11,"=8") * 3 + COUNTIF('Sprint Race'!Q3:Q11,"=7") * 4 + COUNTIF('Sprint Race'!Q3:Q11,"=6") * 5 + COUNTIF('Sprint Race'!Q3:Q11,"=5") * 6 + COUNTIF('Sprint Race'!Q3:Q11,"=4") * 8 + COUNTIF('Sprint Race'!Q3:Q11,"=3") * 10 + COUNTIF('Sprint Race'!Q3:Q11,"=2") * 12 + COUNTIF('Sprint Race'!Q3:Q11,"=1") * 15</f>
        <v>26</v>
      </c>
      <c r="R18" s="15">
        <f>COUNTIF('Sprint Race'!R3:R11,"=10") * 1 + COUNTIF('Sprint Race'!R3:R11,"=9") * 2 + COUNTIF('Sprint Race'!R3:R11,"=8") * 3 + COUNTIF('Sprint Race'!R3:R11,"=7") * 4 + COUNTIF('Sprint Race'!R3:R11,"=6") * 5 + COUNTIF('Sprint Race'!R3:R11,"=5") * 6 + COUNTIF('Sprint Race'!R3:R11,"=4") * 8 + COUNTIF('Sprint Race'!R3:R11,"=3") * 10 + COUNTIF('Sprint Race'!R3:R11,"=2") * 12 + COUNTIF('Sprint Race'!R3:R11,"=1") * 15</f>
        <v>0</v>
      </c>
      <c r="S18" s="15">
        <f>COUNTIF('Sprint Race'!S3:S11,"=10") * 1 + COUNTIF('Sprint Race'!S3:S11,"=9") * 2 + COUNTIF('Sprint Race'!S3:S11,"=8") * 3 + COUNTIF('Sprint Race'!S3:S11,"=7") * 4 + COUNTIF('Sprint Race'!S3:S11,"=6") * 5 + COUNTIF('Sprint Race'!S3:S11,"=5") * 6 + COUNTIF('Sprint Race'!S3:S11,"=4") * 8 + COUNTIF('Sprint Race'!S3:S11,"=3") * 10 + COUNTIF('Sprint Race'!S3:S11,"=2") * 12 + COUNTIF('Sprint Race'!S3:S11,"=1") * 15</f>
        <v>47</v>
      </c>
      <c r="T18" s="15">
        <f>COUNTIF('Sprint Race'!T3:T11,"=10") * 1 + COUNTIF('Sprint Race'!T3:T11,"=9") * 2 + COUNTIF('Sprint Race'!T3:T11,"=8") * 3 + COUNTIF('Sprint Race'!T3:T11,"=7") * 4 + COUNTIF('Sprint Race'!T3:T11,"=6") * 5 + COUNTIF('Sprint Race'!T3:T11,"=5") * 6 + COUNTIF('Sprint Race'!T3:T11,"=4") * 8 + COUNTIF('Sprint Race'!T3:T11,"=3") * 10 + COUNTIF('Sprint Race'!T3:T11,"=2") * 12 + COUNTIF('Sprint Race'!T3:T11,"=1") * 15</f>
        <v>15</v>
      </c>
      <c r="U18" s="15">
        <f>COUNTIF('Sprint Race'!U3:U11,"=10") * 1 + COUNTIF('Sprint Race'!U3:U11,"=9") * 2 + COUNTIF('Sprint Race'!U3:U11,"=8") * 3 + COUNTIF('Sprint Race'!U3:U11,"=7") * 4 + COUNTIF('Sprint Race'!U3:U11,"=6") * 5 + COUNTIF('Sprint Race'!U3:U11,"=5") * 6 + COUNTIF('Sprint Race'!U3:U11,"=4") * 8 + COUNTIF('Sprint Race'!U3:U11,"=3") * 10 + COUNTIF('Sprint Race'!U3:U11,"=2") * 12 + COUNTIF('Sprint Race'!U3:U11,"=1") * 15</f>
        <v>0</v>
      </c>
      <c r="V18" s="15">
        <f>COUNTIF('Sprint Race'!V3:V11,"=10") * 1 + COUNTIF('Sprint Race'!V3:V11,"=9") * 2 + COUNTIF('Sprint Race'!V3:V11,"=8") * 3 + COUNTIF('Sprint Race'!V3:V11,"=7") * 4 + COUNTIF('Sprint Race'!V3:V11,"=6") * 5 + COUNTIF('Sprint Race'!V3:V11,"=5") * 6 + COUNTIF('Sprint Race'!V3:V11,"=4") * 8 + COUNTIF('Sprint Race'!V3:V11,"=3") * 10 + COUNTIF('Sprint Race'!V3:V11,"=2") * 12 + COUNTIF('Sprint Race'!V3:V11,"=1") * 15</f>
        <v>0</v>
      </c>
      <c r="W18" s="15">
        <f>COUNTIF('Sprint Race'!W3:W11,"=10") * 1 + COUNTIF('Sprint Race'!W3:W11,"=9") * 2 + COUNTIF('Sprint Race'!W3:W11,"=8") * 3 + COUNTIF('Sprint Race'!W3:W11,"=7") * 4 + COUNTIF('Sprint Race'!W3:W11,"=6") * 5 + COUNTIF('Sprint Race'!W3:W11,"=5") * 6 + COUNTIF('Sprint Race'!W3:W11,"=4") * 8 + COUNTIF('Sprint Race'!W3:W11,"=3") * 10 + COUNTIF('Sprint Race'!W3:W11,"=2") * 12 + COUNTIF('Sprint Race'!W3:W11,"=1") * 15</f>
        <v>0</v>
      </c>
      <c r="X18" s="15">
        <f>COUNTIF('Sprint Race'!X3:X11,"=10") * 1 + COUNTIF('Sprint Race'!X3:X11,"=9") * 2 + COUNTIF('Sprint Race'!X3:X11,"=8") * 3 + COUNTIF('Sprint Race'!X3:X11,"=7") * 4 + COUNTIF('Sprint Race'!X3:X11,"=6") * 5 + COUNTIF('Sprint Race'!X3:X11,"=5") * 6 + COUNTIF('Sprint Race'!X3:X11,"=4") * 8 + COUNTIF('Sprint Race'!X3:X11,"=3") * 10 + COUNTIF('Sprint Race'!X3:X11,"=2") * 12 + COUNTIF('Sprint Race'!X3:X11,"=1") * 15</f>
        <v>10</v>
      </c>
      <c r="Y18" s="15">
        <f>COUNTIF('Sprint Race'!Y3:Y11,"=10") * 1 + COUNTIF('Sprint Race'!Y3:Y11,"=9") * 2 + COUNTIF('Sprint Race'!Y3:Y11,"=8") * 3 + COUNTIF('Sprint Race'!Y3:Y11,"=7") * 4 + COUNTIF('Sprint Race'!Y3:Y11,"=6") * 5 + COUNTIF('Sprint Race'!Y3:Y11,"=5") * 6 + COUNTIF('Sprint Race'!Y3:Y11,"=4") * 8 + COUNTIF('Sprint Race'!Y3:Y11,"=3") * 10 + COUNTIF('Sprint Race'!Y3:Y11,"=2") * 12 + COUNTIF('Sprint Race'!Y3:Y11,"=1") * 15</f>
        <v>3</v>
      </c>
      <c r="Z18" s="15">
        <f>COUNTIF('Sprint Race'!Z3:Z11,"=10") * 1 + COUNTIF('Sprint Race'!Z3:Z11,"=9") * 2 + COUNTIF('Sprint Race'!Z3:Z11,"=8") * 3 + COUNTIF('Sprint Race'!Z3:Z11,"=7") * 4 + COUNTIF('Sprint Race'!Z3:Z11,"=6") * 5 + COUNTIF('Sprint Race'!Z3:Z11,"=5") * 6 + COUNTIF('Sprint Race'!Z3:Z11,"=4") * 8 + COUNTIF('Sprint Race'!Z3:Z11,"=3") * 10 + COUNTIF('Sprint Race'!Z3:Z11,"=2") * 12 + COUNTIF('Sprint Race'!Z3:Z11,"=1") * 15</f>
        <v>1</v>
      </c>
      <c r="AA18" s="15">
        <f>COUNTIF('Sprint Race'!AA3:AA11,"=10") * 1 + COUNTIF('Sprint Race'!AA3:AA11,"=9") * 2 + COUNTIF('Sprint Race'!AA3:AA11,"=8") * 3 + COUNTIF('Sprint Race'!AA3:AA11,"=7") * 4 + COUNTIF('Sprint Race'!AA3:AA11,"=6") * 5 + COUNTIF('Sprint Race'!AA3:AA11,"=5") * 6 + COUNTIF('Sprint Race'!AA3:AA11,"=4") * 8 + COUNTIF('Sprint Race'!AA3:AA11,"=3") * 10 + COUNTIF('Sprint Race'!AA3:AA11,"=2") * 12 + COUNTIF('Sprint Race'!AA3:AA11,"=1") * 15</f>
        <v>0</v>
      </c>
      <c r="AB18" s="15">
        <f>COUNTIF('Sprint Race'!AB3:AB11,"=10") * 1 + COUNTIF('Sprint Race'!AB3:AB11,"=9") * 2 + COUNTIF('Sprint Race'!AB3:AB11,"=8") * 3 + COUNTIF('Sprint Race'!AB3:AB11,"=7") * 4 + COUNTIF('Sprint Race'!AB3:AB11,"=6") * 5 + COUNTIF('Sprint Race'!AB3:AB11,"=5") * 6 + COUNTIF('Sprint Race'!AB3:AB11,"=4") * 8 + COUNTIF('Sprint Race'!AB3:AB11,"=3") * 10 + COUNTIF('Sprint Race'!AB3:AB11,"=2") * 12 + COUNTIF('Sprint Race'!AB3:AB11,"=1") * 15</f>
        <v>0</v>
      </c>
      <c r="AC18" s="15">
        <f>COUNTIF('Sprint Race'!AC3:AC11,"=10") * 1 + COUNTIF('Sprint Race'!AC3:AC11,"=9") * 2 + COUNTIF('Sprint Race'!AC3:AC11,"=8") * 3 + COUNTIF('Sprint Race'!AC3:AC11,"=7") * 4 + COUNTIF('Sprint Race'!AC3:AC11,"=6") * 5 + COUNTIF('Sprint Race'!AC3:AC11,"=5") * 6 + COUNTIF('Sprint Race'!AC3:AC11,"=4") * 8 + COUNTIF('Sprint Race'!AC3:AC11,"=3") * 10 + COUNTIF('Sprint Race'!AC3:AC11,"=2") * 12 + COUNTIF('Sprint Race'!AC3:AC11,"=1") * 15</f>
        <v>24</v>
      </c>
      <c r="AD18" s="15">
        <f>COUNTIF('Sprint Race'!AD3:AD11,"=10") * 1 + COUNTIF('Sprint Race'!AD3:AD11,"=9") * 2 + COUNTIF('Sprint Race'!AD3:AD11,"=8") * 3 + COUNTIF('Sprint Race'!AD3:AD11,"=7") * 4 + COUNTIF('Sprint Race'!AD3:AD11,"=6") * 5 + COUNTIF('Sprint Race'!AD3:AD11,"=5") * 6 + COUNTIF('Sprint Race'!AD3:AD11,"=4") * 8 + COUNTIF('Sprint Race'!AD3:AD11,"=3") * 10 + COUNTIF('Sprint Race'!AD3:AD11,"=2") * 12 + COUNTIF('Sprint Race'!AD3:AD11,"=1") * 15</f>
        <v>0</v>
      </c>
      <c r="AE18" s="15">
        <f>COUNTIF('Sprint Race'!AE3:AE11,"=10") * 1 + COUNTIF('Sprint Race'!AE3:AE11,"=9") * 2 + COUNTIF('Sprint Race'!AE3:AE11,"=8") * 3 + COUNTIF('Sprint Race'!AE3:AE11,"=7") * 4 + COUNTIF('Sprint Race'!AE3:AE11,"=6") * 5 + COUNTIF('Sprint Race'!AE3:AE11,"=5") * 6 + COUNTIF('Sprint Race'!AE3:AE11,"=4") * 8 + COUNTIF('Sprint Race'!AE3:AE11,"=3") * 10 + COUNTIF('Sprint Race'!AE3:AE11,"=2") * 12 + COUNTIF('Sprint Race'!AE3:AE11,"=1") * 15</f>
        <v>0</v>
      </c>
      <c r="AF18" s="15">
        <f>COUNTIF('Sprint Race'!AF3:AF11,"=10") * 1 + COUNTIF('Sprint Race'!AF3:AF11,"=9") * 2 + COUNTIF('Sprint Race'!AF3:AF11,"=8") * 3 + COUNTIF('Sprint Race'!AF3:AF11,"=7") * 4 + COUNTIF('Sprint Race'!AF3:AF11,"=6") * 5 + COUNTIF('Sprint Race'!AF3:AF11,"=5") * 6 + COUNTIF('Sprint Race'!AF3:AF11,"=4") * 8 + COUNTIF('Sprint Race'!AF3:AF11,"=3") * 10 + COUNTIF('Sprint Race'!AF3:AF11,"=2") * 12 + COUNTIF('Sprint Race'!AF3:AF11,"=1") * 15</f>
        <v>0</v>
      </c>
      <c r="AG18" s="15">
        <f>COUNTIF('Sprint Race'!AG3:AG11,"=10") * 1 + COUNTIF('Sprint Race'!AG3:AG11,"=9") * 2 + COUNTIF('Sprint Race'!AG3:AG11,"=8") * 3 + COUNTIF('Sprint Race'!AG3:AG11,"=7") * 4 + COUNTIF('Sprint Race'!AG3:AG11,"=6") * 5 + COUNTIF('Sprint Race'!AG3:AG11,"=5") * 6 + COUNTIF('Sprint Race'!AG3:AG11,"=4") * 8 + COUNTIF('Sprint Race'!AG3:AG11,"=3") * 10 + COUNTIF('Sprint Race'!AG3:AG11,"=2") * 12 + COUNTIF('Sprint Race'!AG3:AG11,"=1") * 15</f>
        <v>0</v>
      </c>
      <c r="AH18" s="15">
        <f>COUNTIF('Sprint Race'!AH3:AH11,"=10") * 1 + COUNTIF('Sprint Race'!AH3:AH11,"=9") * 2 + COUNTIF('Sprint Race'!AH3:AH11,"=8") * 3 + COUNTIF('Sprint Race'!AH3:AH11,"=7") * 4 + COUNTIF('Sprint Race'!AH3:AH11,"=6") * 5 + COUNTIF('Sprint Race'!AH3:AH11,"=5") * 6 + COUNTIF('Sprint Race'!AH3:AH11,"=4") * 8 + COUNTIF('Sprint Race'!AH3:AH11,"=3") * 10 + COUNTIF('Sprint Race'!AH3:AH11,"=2") * 12 + COUNTIF('Sprint Race'!AH3:AH11,"=1") * 15</f>
        <v>0</v>
      </c>
      <c r="AI18" s="15">
        <f>COUNTIF('Sprint Race'!AI3:AI11,"=10") * 1 + COUNTIF('Sprint Race'!AI3:AI11,"=9") * 2 + COUNTIF('Sprint Race'!AI3:AI11,"=8") * 3 + COUNTIF('Sprint Race'!AI3:AI11,"=7") * 4 + COUNTIF('Sprint Race'!AI3:AI11,"=6") * 5 + COUNTIF('Sprint Race'!AI3:AI11,"=5") * 6 + COUNTIF('Sprint Race'!AI3:AI11,"=4") * 8 + COUNTIF('Sprint Race'!AI3:AI11,"=3") * 10 + COUNTIF('Sprint Race'!AI3:AI11,"=2") * 12 + COUNTIF('Sprint Race'!AI3:AI11,"=1") * 15</f>
        <v>29</v>
      </c>
      <c r="AJ18" s="15">
        <f>COUNTIF('Sprint Race'!AJ3:AJ11,"=10") * 1 + COUNTIF('Sprint Race'!AJ3:AJ11,"=9") * 2 + COUNTIF('Sprint Race'!AJ3:AJ11,"=8") * 3 + COUNTIF('Sprint Race'!AJ3:AJ11,"=7") * 4 + COUNTIF('Sprint Race'!AJ3:AJ11,"=6") * 5 + COUNTIF('Sprint Race'!AJ3:AJ11,"=5") * 6 + COUNTIF('Sprint Race'!AJ3:AJ11,"=4") * 8 + COUNTIF('Sprint Race'!AJ3:AJ11,"=3") * 10 + COUNTIF('Sprint Race'!AJ3:AJ11,"=2") * 12 + COUNTIF('Sprint Race'!AJ3:AJ11,"=1") * 15</f>
        <v>0</v>
      </c>
      <c r="AK18" s="15">
        <f>COUNTIF('Sprint Race'!AK3:AK11,"=10") * 1 + COUNTIF('Sprint Race'!AK3:AK11,"=9") * 2 + COUNTIF('Sprint Race'!AK3:AK11,"=8") * 3 + COUNTIF('Sprint Race'!AK3:AK11,"=7") * 4 + COUNTIF('Sprint Race'!AK3:AK11,"=6") * 5 + COUNTIF('Sprint Race'!AK3:AK11,"=5") * 6 + COUNTIF('Sprint Race'!AK3:AK11,"=4") * 8 + COUNTIF('Sprint Race'!AK3:AK11,"=3") * 10 + COUNTIF('Sprint Race'!AK3:AK11,"=2") * 12 + COUNTIF('Sprint Race'!AK3:AK11,"=1") * 15</f>
        <v>0</v>
      </c>
      <c r="AL18" s="15">
        <f>COUNTIF('Sprint Race'!AL3:AL11,"=10") * 1 + COUNTIF('Sprint Race'!AL3:AL11,"=9") * 2 + COUNTIF('Sprint Race'!AL3:AL11,"=8") * 3 + COUNTIF('Sprint Race'!AL3:AL11,"=7") * 4 + COUNTIF('Sprint Race'!AL3:AL11,"=6") * 5 + COUNTIF('Sprint Race'!AL3:AL11,"=5") * 6 + COUNTIF('Sprint Race'!AL3:AL11,"=4") * 8 + COUNTIF('Sprint Race'!AL3:AL11,"=3") * 10 + COUNTIF('Sprint Race'!AL3:AL11,"=2") * 12 + COUNTIF('Sprint Race'!AL3:AL11,"=1") * 15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Overall</vt:lpstr>
      <vt:lpstr>Feature Race</vt:lpstr>
      <vt:lpstr>Sprint Race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reuscaelum</dc:creator>
  <cp:lastModifiedBy>reuscaelum</cp:lastModifiedBy>
  <dcterms:created xsi:type="dcterms:W3CDTF">2015-06-05T18:19:34Z</dcterms:created>
  <dcterms:modified xsi:type="dcterms:W3CDTF">2020-12-25T17:53:59Z</dcterms:modified>
</cp:coreProperties>
</file>