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15600" windowHeight="11760"/>
  </bookViews>
  <sheets>
    <sheet name="Cedula de indicadores" sheetId="1" r:id="rId1"/>
    <sheet name="Distribución" sheetId="2" r:id="rId2"/>
    <sheet name="Estadisticas" sheetId="3" r:id="rId3"/>
  </sheets>
  <definedNames>
    <definedName name="_xlnm._FilterDatabase" localSheetId="0" hidden="1">'Cedula de indicadores'!$A$1:$BL$33</definedName>
  </definedNames>
  <calcPr calcId="145621"/>
</workbook>
</file>

<file path=xl/calcChain.xml><?xml version="1.0" encoding="utf-8"?>
<calcChain xmlns="http://schemas.openxmlformats.org/spreadsheetml/2006/main">
  <c r="G42" i="2" l="1"/>
  <c r="F42" i="2"/>
  <c r="E42" i="2"/>
  <c r="D42" i="2"/>
  <c r="C42" i="2"/>
  <c r="D41" i="2"/>
  <c r="F41" i="2"/>
  <c r="C41" i="2"/>
  <c r="E40" i="2"/>
  <c r="G40" i="2"/>
  <c r="H39" i="2"/>
  <c r="D39" i="2"/>
  <c r="E39" i="2"/>
  <c r="E41" i="2" s="1"/>
  <c r="F39" i="2"/>
  <c r="G39" i="2"/>
  <c r="G41" i="2" s="1"/>
  <c r="C39" i="2"/>
  <c r="D38" i="2"/>
  <c r="D40" i="2" s="1"/>
  <c r="E38" i="2"/>
  <c r="F38" i="2"/>
  <c r="F40" i="2" s="1"/>
  <c r="G38" i="2"/>
  <c r="H38" i="2"/>
  <c r="C38" i="2"/>
  <c r="C40" i="2" s="1"/>
  <c r="H36" i="2"/>
  <c r="H35" i="2"/>
  <c r="D36" i="2"/>
  <c r="D37" i="2" s="1"/>
  <c r="F36" i="2"/>
  <c r="F37" i="2" s="1"/>
  <c r="C36" i="2"/>
  <c r="C37" i="2" s="1"/>
  <c r="D35" i="2"/>
  <c r="E35" i="2"/>
  <c r="E36" i="2" s="1"/>
  <c r="E37" i="2" s="1"/>
  <c r="F35" i="2"/>
  <c r="G35" i="2"/>
  <c r="G36" i="2" s="1"/>
  <c r="G37" i="2" s="1"/>
  <c r="C35" i="2"/>
  <c r="BM36" i="1"/>
  <c r="BL36" i="1"/>
  <c r="BR35" i="1"/>
  <c r="BW35" i="1" s="1"/>
  <c r="BQ35" i="1"/>
  <c r="BV35" i="1" s="1"/>
  <c r="BP35" i="1"/>
  <c r="BU35" i="1" s="1"/>
  <c r="BO35" i="1"/>
  <c r="BT35" i="1" s="1"/>
  <c r="BN35" i="1"/>
  <c r="BS35" i="1" s="1"/>
  <c r="BR34" i="1"/>
  <c r="BW34" i="1" s="1"/>
  <c r="BQ34" i="1"/>
  <c r="BV34" i="1" s="1"/>
  <c r="BP34" i="1"/>
  <c r="BU34" i="1" s="1"/>
  <c r="BO34" i="1"/>
  <c r="BT34" i="1" s="1"/>
  <c r="BN34" i="1"/>
  <c r="BS34" i="1" s="1"/>
  <c r="BR33" i="1"/>
  <c r="BW33" i="1" s="1"/>
  <c r="BQ33" i="1"/>
  <c r="BV33" i="1" s="1"/>
  <c r="BP33" i="1"/>
  <c r="BU33" i="1" s="1"/>
  <c r="BO33" i="1"/>
  <c r="BT33" i="1" s="1"/>
  <c r="BN33" i="1"/>
  <c r="BS33" i="1" s="1"/>
  <c r="BW32" i="1"/>
  <c r="BS32" i="1"/>
  <c r="BR32" i="1"/>
  <c r="BQ32" i="1"/>
  <c r="BV32" i="1" s="1"/>
  <c r="BP32" i="1"/>
  <c r="BU32" i="1" s="1"/>
  <c r="BO32" i="1"/>
  <c r="BT32" i="1" s="1"/>
  <c r="BN32" i="1"/>
  <c r="BR31" i="1"/>
  <c r="BW31" i="1" s="1"/>
  <c r="BQ31" i="1"/>
  <c r="BV31" i="1" s="1"/>
  <c r="BP31" i="1"/>
  <c r="BU31" i="1" s="1"/>
  <c r="BO31" i="1"/>
  <c r="BT31" i="1" s="1"/>
  <c r="BN31" i="1"/>
  <c r="BS31" i="1" s="1"/>
  <c r="BR30" i="1"/>
  <c r="BW30" i="1" s="1"/>
  <c r="BQ30" i="1"/>
  <c r="BV30" i="1" s="1"/>
  <c r="BP30" i="1"/>
  <c r="BU30" i="1" s="1"/>
  <c r="BO30" i="1"/>
  <c r="BT30" i="1" s="1"/>
  <c r="BN30" i="1"/>
  <c r="BS30" i="1" s="1"/>
  <c r="BR29" i="1"/>
  <c r="BW29" i="1" s="1"/>
  <c r="BQ29" i="1"/>
  <c r="BV29" i="1" s="1"/>
  <c r="BP29" i="1"/>
  <c r="BU29" i="1" s="1"/>
  <c r="BO29" i="1"/>
  <c r="BT29" i="1" s="1"/>
  <c r="BN29" i="1"/>
  <c r="BS29" i="1" s="1"/>
  <c r="BW28" i="1"/>
  <c r="BS28" i="1"/>
  <c r="BR28" i="1"/>
  <c r="BQ28" i="1"/>
  <c r="BV28" i="1" s="1"/>
  <c r="BP28" i="1"/>
  <c r="BU28" i="1" s="1"/>
  <c r="BO28" i="1"/>
  <c r="BT28" i="1" s="1"/>
  <c r="BX28" i="1" s="1"/>
  <c r="BN28" i="1"/>
  <c r="BR27" i="1"/>
  <c r="BW27" i="1" s="1"/>
  <c r="BQ27" i="1"/>
  <c r="BV27" i="1" s="1"/>
  <c r="BP27" i="1"/>
  <c r="BU27" i="1" s="1"/>
  <c r="BO27" i="1"/>
  <c r="BT27" i="1" s="1"/>
  <c r="BN27" i="1"/>
  <c r="BS27" i="1" s="1"/>
  <c r="BR26" i="1"/>
  <c r="BW26" i="1" s="1"/>
  <c r="BQ26" i="1"/>
  <c r="BV26" i="1" s="1"/>
  <c r="BP26" i="1"/>
  <c r="BU26" i="1" s="1"/>
  <c r="BO26" i="1"/>
  <c r="BT26" i="1" s="1"/>
  <c r="BN26" i="1"/>
  <c r="BS26" i="1" s="1"/>
  <c r="BU25" i="1"/>
  <c r="BS25" i="1"/>
  <c r="BR25" i="1"/>
  <c r="BW25" i="1" s="1"/>
  <c r="BQ25" i="1"/>
  <c r="BV25" i="1" s="1"/>
  <c r="BP25" i="1"/>
  <c r="BO25" i="1"/>
  <c r="BT25" i="1" s="1"/>
  <c r="BN25" i="1"/>
  <c r="BW24" i="1"/>
  <c r="BS24" i="1"/>
  <c r="BR24" i="1"/>
  <c r="BQ24" i="1"/>
  <c r="BV24" i="1" s="1"/>
  <c r="BP24" i="1"/>
  <c r="BU24" i="1" s="1"/>
  <c r="BO24" i="1"/>
  <c r="BT24" i="1" s="1"/>
  <c r="BN24" i="1"/>
  <c r="BR23" i="1"/>
  <c r="BW23" i="1" s="1"/>
  <c r="BQ23" i="1"/>
  <c r="BV23" i="1" s="1"/>
  <c r="BP23" i="1"/>
  <c r="BU23" i="1" s="1"/>
  <c r="BO23" i="1"/>
  <c r="BT23" i="1" s="1"/>
  <c r="BN23" i="1"/>
  <c r="BS23" i="1" s="1"/>
  <c r="BR22" i="1"/>
  <c r="BW22" i="1" s="1"/>
  <c r="BQ22" i="1"/>
  <c r="BV22" i="1" s="1"/>
  <c r="BP22" i="1"/>
  <c r="BU22" i="1" s="1"/>
  <c r="BO22" i="1"/>
  <c r="BT22" i="1" s="1"/>
  <c r="BN22" i="1"/>
  <c r="BS22" i="1" s="1"/>
  <c r="BR21" i="1"/>
  <c r="BW21" i="1" s="1"/>
  <c r="BQ21" i="1"/>
  <c r="BV21" i="1" s="1"/>
  <c r="BP21" i="1"/>
  <c r="BU21" i="1" s="1"/>
  <c r="BO21" i="1"/>
  <c r="BT21" i="1" s="1"/>
  <c r="BN21" i="1"/>
  <c r="BS21" i="1" s="1"/>
  <c r="BT20" i="1"/>
  <c r="BR20" i="1"/>
  <c r="BW20" i="1" s="1"/>
  <c r="BQ20" i="1"/>
  <c r="BV20" i="1" s="1"/>
  <c r="BP20" i="1"/>
  <c r="BU20" i="1" s="1"/>
  <c r="BO20" i="1"/>
  <c r="BN20" i="1"/>
  <c r="BS20" i="1" s="1"/>
  <c r="BS19" i="1"/>
  <c r="BR19" i="1"/>
  <c r="BW19" i="1" s="1"/>
  <c r="BQ19" i="1"/>
  <c r="BV19" i="1" s="1"/>
  <c r="BP19" i="1"/>
  <c r="BU19" i="1" s="1"/>
  <c r="BO19" i="1"/>
  <c r="BT19" i="1" s="1"/>
  <c r="BN19" i="1"/>
  <c r="BR18" i="1"/>
  <c r="BW18" i="1" s="1"/>
  <c r="BQ18" i="1"/>
  <c r="BV18" i="1" s="1"/>
  <c r="BP18" i="1"/>
  <c r="BU18" i="1" s="1"/>
  <c r="BO18" i="1"/>
  <c r="BT18" i="1" s="1"/>
  <c r="BN18" i="1"/>
  <c r="BS18" i="1" s="1"/>
  <c r="BR17" i="1"/>
  <c r="BW17" i="1" s="1"/>
  <c r="BQ17" i="1"/>
  <c r="BV17" i="1" s="1"/>
  <c r="BP17" i="1"/>
  <c r="BU17" i="1" s="1"/>
  <c r="BO17" i="1"/>
  <c r="BT17" i="1" s="1"/>
  <c r="BN17" i="1"/>
  <c r="BS17" i="1" s="1"/>
  <c r="BT16" i="1"/>
  <c r="BR16" i="1"/>
  <c r="BW16" i="1" s="1"/>
  <c r="BQ16" i="1"/>
  <c r="BV16" i="1" s="1"/>
  <c r="BP16" i="1"/>
  <c r="BU16" i="1" s="1"/>
  <c r="BO16" i="1"/>
  <c r="BN16" i="1"/>
  <c r="BS16" i="1" s="1"/>
  <c r="BV15" i="1"/>
  <c r="BR15" i="1"/>
  <c r="BW15" i="1" s="1"/>
  <c r="BQ15" i="1"/>
  <c r="BP15" i="1"/>
  <c r="BU15" i="1" s="1"/>
  <c r="BO15" i="1"/>
  <c r="BT15" i="1" s="1"/>
  <c r="BN15" i="1"/>
  <c r="BS15" i="1" s="1"/>
  <c r="BU14" i="1"/>
  <c r="BR14" i="1"/>
  <c r="BW14" i="1" s="1"/>
  <c r="BQ14" i="1"/>
  <c r="BV14" i="1" s="1"/>
  <c r="BP14" i="1"/>
  <c r="BO14" i="1"/>
  <c r="BT14" i="1" s="1"/>
  <c r="BN14" i="1"/>
  <c r="BS14" i="1" s="1"/>
  <c r="BR13" i="1"/>
  <c r="BW13" i="1" s="1"/>
  <c r="BQ13" i="1"/>
  <c r="BV13" i="1" s="1"/>
  <c r="BP13" i="1"/>
  <c r="BU13" i="1" s="1"/>
  <c r="BO13" i="1"/>
  <c r="BT13" i="1" s="1"/>
  <c r="BN13" i="1"/>
  <c r="BS13" i="1" s="1"/>
  <c r="BR12" i="1"/>
  <c r="BW12" i="1" s="1"/>
  <c r="BQ12" i="1"/>
  <c r="BV12" i="1" s="1"/>
  <c r="BP12" i="1"/>
  <c r="BU12" i="1" s="1"/>
  <c r="BO12" i="1"/>
  <c r="BT12" i="1" s="1"/>
  <c r="BN12" i="1"/>
  <c r="BS12" i="1" s="1"/>
  <c r="BR11" i="1"/>
  <c r="BW11" i="1" s="1"/>
  <c r="BQ11" i="1"/>
  <c r="BV11" i="1" s="1"/>
  <c r="BP11" i="1"/>
  <c r="BU11" i="1" s="1"/>
  <c r="BO11" i="1"/>
  <c r="BT11" i="1" s="1"/>
  <c r="BN11" i="1"/>
  <c r="BS11" i="1" s="1"/>
  <c r="BU10" i="1"/>
  <c r="BR10" i="1"/>
  <c r="BW10" i="1" s="1"/>
  <c r="BQ10" i="1"/>
  <c r="BV10" i="1" s="1"/>
  <c r="BP10" i="1"/>
  <c r="BO10" i="1"/>
  <c r="BT10" i="1" s="1"/>
  <c r="BN10" i="1"/>
  <c r="BS10" i="1" s="1"/>
  <c r="BR9" i="1"/>
  <c r="BW9" i="1" s="1"/>
  <c r="BQ9" i="1"/>
  <c r="BV9" i="1" s="1"/>
  <c r="BP9" i="1"/>
  <c r="BU9" i="1" s="1"/>
  <c r="BO9" i="1"/>
  <c r="BT9" i="1" s="1"/>
  <c r="BN9" i="1"/>
  <c r="BS9" i="1" s="1"/>
  <c r="BR8" i="1"/>
  <c r="BW8" i="1" s="1"/>
  <c r="BQ8" i="1"/>
  <c r="BV8" i="1" s="1"/>
  <c r="BP8" i="1"/>
  <c r="BU8" i="1" s="1"/>
  <c r="BO8" i="1"/>
  <c r="BT8" i="1" s="1"/>
  <c r="BN8" i="1"/>
  <c r="BS8" i="1" s="1"/>
  <c r="BS7" i="1"/>
  <c r="BR7" i="1"/>
  <c r="BW7" i="1" s="1"/>
  <c r="BQ7" i="1"/>
  <c r="BV7" i="1" s="1"/>
  <c r="BP7" i="1"/>
  <c r="BU7" i="1" s="1"/>
  <c r="BO7" i="1"/>
  <c r="BT7" i="1" s="1"/>
  <c r="BN7" i="1"/>
  <c r="BV6" i="1"/>
  <c r="BR6" i="1"/>
  <c r="BW6" i="1" s="1"/>
  <c r="BQ6" i="1"/>
  <c r="BP6" i="1"/>
  <c r="BU6" i="1" s="1"/>
  <c r="BO6" i="1"/>
  <c r="BT6" i="1" s="1"/>
  <c r="BN6" i="1"/>
  <c r="BS6" i="1" s="1"/>
  <c r="BR5" i="1"/>
  <c r="BW5" i="1" s="1"/>
  <c r="BQ5" i="1"/>
  <c r="BV5" i="1" s="1"/>
  <c r="BP5" i="1"/>
  <c r="BU5" i="1" s="1"/>
  <c r="BO5" i="1"/>
  <c r="BT5" i="1" s="1"/>
  <c r="BN5" i="1"/>
  <c r="BS5" i="1" s="1"/>
  <c r="BR4" i="1"/>
  <c r="BW4" i="1" s="1"/>
  <c r="BQ4" i="1"/>
  <c r="BV4" i="1" s="1"/>
  <c r="BP4" i="1"/>
  <c r="BU4" i="1" s="1"/>
  <c r="BO4" i="1"/>
  <c r="BT4" i="1" s="1"/>
  <c r="BN4" i="1"/>
  <c r="BS4" i="1" s="1"/>
  <c r="BS3" i="1"/>
  <c r="BR3" i="1"/>
  <c r="BW3" i="1" s="1"/>
  <c r="BQ3" i="1"/>
  <c r="BV3" i="1" s="1"/>
  <c r="BP3" i="1"/>
  <c r="BU3" i="1" s="1"/>
  <c r="BO3" i="1"/>
  <c r="BT3" i="1" s="1"/>
  <c r="BN3" i="1"/>
  <c r="BX25" i="1" l="1"/>
  <c r="BU36" i="1"/>
  <c r="BX10" i="1"/>
  <c r="BX14" i="1"/>
  <c r="BX18" i="1"/>
  <c r="BX29" i="1"/>
  <c r="BX32" i="1"/>
  <c r="BX33" i="1"/>
  <c r="BX22" i="1"/>
  <c r="BX26" i="1"/>
  <c r="BX30" i="1"/>
  <c r="BX34" i="1"/>
  <c r="BW36" i="1"/>
  <c r="BX15" i="1"/>
  <c r="BX23" i="1"/>
  <c r="BT36" i="1"/>
  <c r="BS36" i="1"/>
  <c r="BX5" i="1"/>
  <c r="BX8" i="1"/>
  <c r="BX17" i="1"/>
  <c r="BX19" i="1"/>
  <c r="BX21" i="1"/>
  <c r="BX12" i="1"/>
  <c r="BX24" i="1"/>
  <c r="BX27" i="1"/>
  <c r="BX31" i="1"/>
  <c r="BX35" i="1"/>
  <c r="BX11" i="1"/>
  <c r="BV36" i="1"/>
  <c r="BX4" i="1"/>
  <c r="BX6" i="1"/>
  <c r="BX7" i="1"/>
  <c r="BX9" i="1"/>
  <c r="BX13" i="1"/>
  <c r="BX16" i="1"/>
  <c r="BX20" i="1"/>
  <c r="BX3" i="1"/>
  <c r="BX36" i="1" l="1"/>
  <c r="BX37" i="1" s="1"/>
</calcChain>
</file>

<file path=xl/sharedStrings.xml><?xml version="1.0" encoding="utf-8"?>
<sst xmlns="http://schemas.openxmlformats.org/spreadsheetml/2006/main" count="1238" uniqueCount="1053">
  <si>
    <t>Componente de gestión</t>
  </si>
  <si>
    <t>Visión Estratégica</t>
  </si>
  <si>
    <t>Justificación</t>
  </si>
  <si>
    <t>Relación con grupos de interés</t>
  </si>
  <si>
    <t>Gobernanza Corporativa</t>
  </si>
  <si>
    <t>Desempeño</t>
  </si>
  <si>
    <t>Comunicación</t>
  </si>
  <si>
    <t>Material consultado</t>
  </si>
  <si>
    <t>#</t>
  </si>
  <si>
    <t>Nombre de la empresa</t>
  </si>
  <si>
    <t>1. La empresa utiliza información sobre su contexto social, económico y ambiental para definir sus estrategias.</t>
  </si>
  <si>
    <r>
      <t xml:space="preserve">1 = La empresa ofrece información del contexto o diagnóstico de las condiciones sociales, económicas y ambientales en las que opera, y </t>
    </r>
    <r>
      <rPr>
        <sz val="12"/>
        <rFont val="Calibri"/>
        <family val="2"/>
      </rPr>
      <t>que  justifican los proyectos, programas y/o procesos adoptados. 
0.5 = La empresa ofrece información sobre su contexto en 1 o 2  dimensiones o de forma desvinculada a su estrategia.
0 = No se ofrece información sobre el contexto económico, social y ambiental que justifica los proyectos, programas y/o procesos que implementa la compañía (causalidad).</t>
    </r>
  </si>
  <si>
    <t>2. La empresa incluye las expectativas y/o demandas de sus grupos de interés en sus objetivos de sustentabilidad.</t>
  </si>
  <si>
    <t>1 = Las demandas de los grupos de interés que la empresa detalla  tienen relación con los objetivos y/o prioridades de sustentabilidad de la empresa.
0.5 = La empresa recoge y hace explicitas las demandas de sus grupos de interés.
0 = La empresa identifica de manera genérica (lista de grupos) a los grupos de interés y expresa su percepción sobre los intereses y necesidades de los mismos.</t>
  </si>
  <si>
    <t>3. La empresa implementa mecanismos de interacción con los diferentes grupos de interés, para mantener comunicación sobre los temas de sustentabilidad.</t>
  </si>
  <si>
    <t>4. La empresa tiene consejeros independientes en su máximo órgano de gobierno e informa la proporción de éstos.</t>
  </si>
  <si>
    <r>
      <t xml:space="preserve">5. Los integrantes del máximo órgano de gobierno tienen responsabilidades definidas para procurar la sustentabilidad </t>
    </r>
    <r>
      <rPr>
        <sz val="12"/>
        <color indexed="8"/>
        <rFont val="Calibri"/>
        <family val="2"/>
      </rPr>
      <t xml:space="preserve">en la operación de la empresa y, en su caso, en las filiales de la misma. 
</t>
    </r>
  </si>
  <si>
    <t>1 = Se menciona la existencia de un comité o responsable DENTRO del máximo órgano de gobierno y se especifican sus funciones y/o responsabilidades.
0.5 = Se menciona la existencia de un comité o responsable DENTRO del máximo órgano de gobierno.
0 = No hay información que aluda al involucramiento del máximo órgano de gobierno en materia de sustentabilidad (entran declaraciones sin designar responsables).</t>
  </si>
  <si>
    <r>
      <t xml:space="preserve">6. La empresa describe las funciones del máximo órgano de gobierno, incluyendo </t>
    </r>
    <r>
      <rPr>
        <sz val="12"/>
        <color indexed="8"/>
        <rFont val="Calibri"/>
        <family val="2"/>
      </rPr>
      <t xml:space="preserve">el proceso de toma de decisiones. </t>
    </r>
  </si>
  <si>
    <t>1 =   La empresa  describe las funciones del máximo órgano de gobierno, incluyendo el proceso de toma de decisiones. 
0.5 = La empresa describe las funciones del máximo órgano o  el proceso de toma de decisiones. 
0 = La empresa no proporciona información sobre las funciones y/o   el proceso de toma de decisiones del máximo órgano de gobierno.</t>
  </si>
  <si>
    <t xml:space="preserve">7. La empresa integra en sus procesos de gestión, criterios de autorregulación, principios internacionalmente aceptados y/o estándares de actuación, que le permiten prevenir y administrar riesgos. </t>
  </si>
  <si>
    <t>1 = La empresa explicita la forma en que integra principios precautorios en el proceso de gestión y su alineación con los objetivos de sustentabilidad.
0.5 = La empresa señala adherirse o aplicar principios precautorios.
0 = La empresa no informa la aplicación de principios precautorios en sus procesos de gestión.</t>
  </si>
  <si>
    <r>
      <t xml:space="preserve">8. La empresa ha establecido estrategias </t>
    </r>
    <r>
      <rPr>
        <sz val="12"/>
        <color indexed="8"/>
        <rFont val="Calibri"/>
        <family val="2"/>
      </rPr>
      <t>y/o líneas de negocio en función de los riesgos y oportunidades asociados con su sustentabilidad.</t>
    </r>
  </si>
  <si>
    <t>1 = Se exponen las estrategias y líneas de negocio que se encuentran fundamentadas en los riesgos y oportunidades de los temas de sustentabilidad identificados. 
0.5 = La empresa ofrece información sobre sus estrategias y líneas de negocio sin vincularlas a sus riesgos y oportunidades de sustentabilidad.
0 = La empresa no informa sobre riesgos y oportunidades de sustentabilidad.</t>
  </si>
  <si>
    <r>
      <t xml:space="preserve">9. La empresa establece objetivos </t>
    </r>
    <r>
      <rPr>
        <sz val="12"/>
        <color indexed="8"/>
        <rFont val="Calibri"/>
        <family val="2"/>
      </rPr>
      <t>y/o compromisos para generar impactos favorables de mediano y largo plazo.</t>
    </r>
  </si>
  <si>
    <t>1= Se exponen los objetivos de mediano y largo plazo (con su temporalidad) y están alineados con las prioridades de la estrategia de sustentabilidad.
0.5 = Se exponen en  los objetivos de mediano y largo plazo.
0 = La empresa expone metas de corto plazo (1 año) o no expone metas.</t>
  </si>
  <si>
    <r>
      <t>10. La empresa ha delegado en ejecutivos de áreas clave, responsabilidades específicas</t>
    </r>
    <r>
      <rPr>
        <sz val="12"/>
        <color indexed="8"/>
        <rFont val="Calibri"/>
        <family val="2"/>
      </rPr>
      <t xml:space="preserve"> para dar seguimiento a las estrategias de sustentabilidad. 
</t>
    </r>
  </si>
  <si>
    <t>1 = La empresa señala áreas, individuos o comités encargados de dar seguimiento a las estrategias de sustentabilidad, y se especifican sus responsabilidades.
0.5 = La empresa señala áreas, individuos o comités encargados de dar seguimiento a las estrategias de sustentabilidad.
0 = La empresa no identifica áreas o individuos responsables de dar seguimiento a las estrategias de sustentabilidad.</t>
  </si>
  <si>
    <t>11. La empresa establece alianzas con otros sectores (gobierno y sociedad civil), además de las gremiales.</t>
  </si>
  <si>
    <t>1 = La empresa establece e informa sobre sus alianzas y especifica objetivos y sistemas de trabajo.
0.5 = La empresa establece e informa sobre sus alianzas.  
0 = La empresa no informa o establece alianzas.</t>
  </si>
  <si>
    <r>
      <t>12. La empresa ha desarrollado sistemas de trabajo, programas</t>
    </r>
    <r>
      <rPr>
        <sz val="12"/>
        <color indexed="8"/>
        <rFont val="Calibri"/>
        <family val="2"/>
      </rPr>
      <t xml:space="preserve"> y proyectos, para responder a sus objetivos prioritarios de sustentabilidad.</t>
    </r>
  </si>
  <si>
    <t>13. La empresa tiene códigos, políticas y procesos (marco normativo interno) que soporten las acciones de sus sistemas de trabajo, programas y proyectos .</t>
  </si>
  <si>
    <t>1= La empresa informa (con su respectivo nombre) la aplicación de códigos, políticas y procesos que se alinean a sus programas y proyectos.
0.5 = La empresa menciona que "tiene políticas y/o códigos".
0 = La empresa no informa la aplicación de códigos, políticas y procesos que estén alineados a sus programas y proyectos.</t>
  </si>
  <si>
    <t>14. La empresa pública y da acceso al público en general sus códigos, políticas y procesos.</t>
  </si>
  <si>
    <r>
      <t xml:space="preserve">15. La empresa exhibe datos actualizados </t>
    </r>
    <r>
      <rPr>
        <sz val="12"/>
        <color indexed="8"/>
        <rFont val="Calibri"/>
        <family val="2"/>
      </rPr>
      <t xml:space="preserve">sobre su desempeño social, ambiental y económico, de forma comparable.
</t>
    </r>
  </si>
  <si>
    <t>1 = La empresa exhibe datos de forma comparable y equilibrada para las 3 dimensiones de la sustentabilidad.
0.5 = La empresa exhibe datos aislados o solamente en 1 o 2 dimensiones de sustentabilidad.
0 = La empresa no exhibe datos.</t>
  </si>
  <si>
    <r>
      <t xml:space="preserve">16. La empresa monitorea sus metas de desempeño </t>
    </r>
    <r>
      <rPr>
        <sz val="12"/>
        <color indexed="8"/>
        <rFont val="Calibri"/>
        <family val="2"/>
      </rPr>
      <t>en materia de sustentabilidad.</t>
    </r>
  </si>
  <si>
    <t xml:space="preserve">1 = Se establecen metas e indicadores que permiten dar seguimiento al cumplimiento de los temas de sustentabilidad en sus 3 dimensiones.
0.5 = Solo se especifican las metas o los indicadores, o solo en 1 o dos dimensiones de sustentabilidad.
0 = No se informa sobre el establecimiento de metas o indicadores en materia de sustentabilidad.
</t>
  </si>
  <si>
    <t>1=  La empresa comunica el avance en el cumplimiento de sus objetivos y presenta información  sobre áreas de oportunidad, metas no alcanzadas, impactos y externalidades.
0.5 = La empresa comunica el avance en el cumplimiento de sus objetivos.
0 = La empresa no presenta datos sobre los resultados de los indicadores.</t>
  </si>
  <si>
    <t>18. La empresa tiene mecanismos para compensar al personal directivo por su buen desempeño en materia de sustentabilidad.</t>
  </si>
  <si>
    <t>1 = La empresa informa sobre los medios que utiliza para compensar a su personal (directivo) por el desempeño en materia de sustentabilidad y explica la magnitud o tipo de beneficio.
0.5 = La empresa informa sobre los medios que utiliza para compensar a su personal (directivo) por el desempeño en materia de sustentabilidad.
0 = La empresa no informa sobre los medios que utiliza para compensar a su personal (directivo) por el desempeño en materia de sustentabilidad.</t>
  </si>
  <si>
    <r>
      <t xml:space="preserve">19. La empresa valora la rentabilidad </t>
    </r>
    <r>
      <rPr>
        <sz val="12"/>
        <color indexed="8"/>
        <rFont val="Calibri"/>
        <family val="2"/>
      </rPr>
      <t>de sus diferentes acciones de sustentabilidad.</t>
    </r>
  </si>
  <si>
    <t xml:space="preserve">1 = La empresa informa los montos invertidos en sus programas y/o proyectos de sustentabilidad, y menciona lo que estas inversiones han retribuido al negocio en términos de rentabilidad.
0.5 = La empresa informa los montos invertidos en sus programas y/o proyectos de sustentabilidad o valora la rentabilidad de los mismos.
0 = La empresa no valora la rentabilidad o montos invertidos asociados a sus programas y/o proyectos de sustentabilidad.
</t>
  </si>
  <si>
    <t>20. La empresa hace públicos sus resultados, en las prioridades que establece en la dimensión de Derechos Humanos.</t>
  </si>
  <si>
    <t>1 =  La empresa establece el tema como prioridad y se presentan los resultados de forma sistematizada y comparable.
0.5 = La empresa establece el tema como prioridad y se mencionan los resultados a lo largo del texto.
0 = La empresa no hace explicito que el tema sea prioridad y no publica resultados o si solo hay información sobre capacitación al personal en el tema.</t>
  </si>
  <si>
    <t>21. La empresa hace público sus resultados, en las prioridades que establece en la dimensión de Prácticas Laborales.</t>
  </si>
  <si>
    <t>22. La empresa hace público sus resultados, en las prioridades que establece en la dimensión de Medio Ambiente.</t>
  </si>
  <si>
    <t>23. La empresa hace público sus resultados, en las prioridades que establece en la dimensión de Impacto Económico.</t>
  </si>
  <si>
    <t>24. La empresa hace público sus resultados, en las prioridades que establece en la dimensión de Consumidores/Clientes.</t>
  </si>
  <si>
    <t>25. La empresa hace público sus resultados, en las prioridades que establece en la dimensión de Ética.</t>
  </si>
  <si>
    <t>26. La empresa hace público sus resultados, en las prioridades que establece en la dimensión de Involucramiento Comunitario.</t>
  </si>
  <si>
    <t>27. La empresa hace públicas sus posturas ante asuntos de política pública.</t>
  </si>
  <si>
    <t>1 = La empresa informa los temas de su interés de política pública e informa sobre la postura adoptada.
0.5 = La empresa informa los temas de su interés de política pública.
0 = La empresa no hace mención de los temas de su interés de política pública.</t>
  </si>
  <si>
    <t>28. La empresa hace públicos incidentes como violaciones a sus códigos, quejas de sus consumidores/clientes, multas, sanciones, etcétera.</t>
  </si>
  <si>
    <t>29. Las empresa hace público el resultado de la evaluación, o procesos de verificación externos, de su reporte de sustentabilidad.</t>
  </si>
  <si>
    <t xml:space="preserve">1= La empresa somete a evaluación o proceso de verificación externa su reporte de sustentabilidad, y hace pública la carta del verificador.
0.5= La empresa somete a evaluación o proceso de verificación externa su reporte de sustentabilidad, pero no hace pública la carta que lo acredita.
0= La empresa no somete a evaluación o proceso de verificación externa su reporte de sustentabilidad.
</t>
  </si>
  <si>
    <r>
      <t xml:space="preserve">30. La empresa establece compromisos de forma diferenciada para responder a los grupos de interés </t>
    </r>
    <r>
      <rPr>
        <sz val="12"/>
        <color indexed="8"/>
        <rFont val="Calibri"/>
        <family val="2"/>
      </rPr>
      <t>que identifica o con quienes establece comunicación.</t>
    </r>
  </si>
  <si>
    <t>1 = La empresa establece mecanismos y compromisos de forma diferenciada para responder a las demandas, planteadas o identificadas, de sus grupos de interés. (monitoreo y metas cuantificables).
0.5 =La empresa establece mecanismos para dar seguimiento a las demandas, planteadas o identificadas, de sus grupos de interés. (monitoreo).
0 = La empresa no da seguimiento a las demandas planteadas  o identificadas  de sus grupos de interés .</t>
  </si>
  <si>
    <t>COP</t>
  </si>
  <si>
    <t>GRI</t>
  </si>
  <si>
    <t>Total 6</t>
  </si>
  <si>
    <t>Total 4</t>
  </si>
  <si>
    <t>Total 3</t>
  </si>
  <si>
    <t>Total 11</t>
  </si>
  <si>
    <t>Total 6/6</t>
  </si>
  <si>
    <t>Total 4/4</t>
  </si>
  <si>
    <t>Total 3/3</t>
  </si>
  <si>
    <t>ALFA</t>
  </si>
  <si>
    <t>La empresa identifica de manera genérica a sus grupos de interés: accionistas, empleados, clientes, proveedores y comunidad. No se detallan demandas específicas de cada uno de éstos, únicamente se exponen "compromisos" de la empresa hacia ellos, partiendo de lo que la misma empresa considera que es relevante para ellos.</t>
  </si>
  <si>
    <t>En el cuestionario de Mejores Prácticas Corporativas de la CNBV se da respuesta sobre las funciones del Consejo de Administración, pero no se detalla el proceso de toma de decisiones.</t>
  </si>
  <si>
    <t>La empresa forma parte del Pacto Mundial y presenta su COP, exponiendo sus actividades en materia de derechos humanos, anticorrupción, condiciones laborales y medio ambiente. Sin embargo, no se detallan los medios institucionales establecidos para gestionar adecuadamente estos temas (políticas, procesos, programas, proyectos, sistemas de trabajo, etc.).RS</t>
  </si>
  <si>
    <t>No se establecen objetivos y compromisos de largo plazo en materia de sustentabilidad. En el IA únicamente se declara el objetivo económico "crear valor para los accionistas".</t>
  </si>
  <si>
    <t>Únicamente se menciona que se cuenta con una Dirección de Energía y que las acciones de apoyo a la comunidad se llevan a cabo por medio de la Fundación ALFA. También se menciona que una de las empresas que conforman la compañía, Nemak, cuenta con una Dirección de Proveedores. Dado que es un grupo de empresas, se esperaría contar, por lo menos, con información sobre: 1. El área o áreas encargadas de dar seguimiento al desempeño del grupo en general, en materia de sustentabilidad, 2. la forma en que esto se opera en cada una de las empresas y 3. la manera en que se coordinan todas estas áreas para el logro de objetivos.</t>
  </si>
  <si>
    <t xml:space="preserve">Se señala que algunas organizaciones son beneficiadas por los apoyos de Alfa Fundación. Se informa sobre la participación de la empresa en el Consejo de la organización Movimiento Congruencia que busca la inclusión socio-económica de personas con discapacidad.
No se especifican las metas o sistemas de trabajo en estas alianzas.
</t>
  </si>
  <si>
    <t xml:space="preserve">La empresa no presenta objetivos de sustentabilidad. 
A lo largo del RS y COP, se presentan resultados y acciones, sin ser acompañadas, en su mayoría, de la explicación sobre cómo se llegó a dichos resultados o la forma en que la empresa ha gestionado los temas prioritarios. </t>
  </si>
  <si>
    <t>Se menciona que la empresa cuenta con un Código de Ética/Conducta y una Política de Conflicto de Interés. Se menciona que existen otras políticas en el tema de anticorrupción pero no se detalla su nombre o contenido. Lo mismo ocurre en el tema de DD.HH., pero no se exponen los nombres de éstos o una idea básica de su contenido y aplicación.</t>
  </si>
  <si>
    <t>En la página web de la compañía no se encuentran ni el Código de Ética ni las políticas en materia de sustentabilidad. Lo mismo ocurre en los sitios web de cada una de las empresas que conforman el grupo</t>
  </si>
  <si>
    <t>En el RS se exponen algunos datos sobre los resultados en materia laboral, ambiental, económica y de apoyo a la comunidad. En su mayoría, estos datos son presentados a lo largo del texto, sin utilizar tablas o gráficos que permitan la comparación. Además, en ocasiones se incluyen datos agregados (ALFA) y en otras, datos para una sola de las empresas; de igual manera, algunas veces se presentan datos sólo para las operaciones en México y otras, cifras agregadas para las operaciones mundiales.</t>
  </si>
  <si>
    <t>No se encontró información sobre el establecimiento de metas en el tema de sustentabilidad</t>
  </si>
  <si>
    <t>No se presenta información sobre los objetivos de la empresa en materia de sustentabilidad. Tampoco se reconocen áreas de oportunidad o mejora, externalidades o temas en los que la empresa identifique que tiene que incrementar sus esfuerzos para lograr un mejor desempeño</t>
  </si>
  <si>
    <t xml:space="preserve">No se mencionan mecanismos para vincular el desempeño en sustentabilidad de la empresa con la compensación de ejecutivos. </t>
  </si>
  <si>
    <t>Se incluyen datos sobre las inversiones que ha realizado la empresa en el tema de seguridad industrial y en proyectos de ecoeficiencia. No se incluyen los beneficios monetarios de estas inversiones.</t>
  </si>
  <si>
    <t>Se menciona que la empresa forma parte del Movimiento Congruencia, que promueve la integración de personas con discapacidad en el ámbito socio-laboral. En la COP se explica que la empresa ha llevado a cabo adecuaciones en sus instalaciones para proveer accesibilidad a su personal con discapacidad. Se menciona que el tema está incluido en su Código de Ética y Conducta.</t>
  </si>
  <si>
    <t>Algunos resultados presentados en esta materia son: 31% de los colaboradores de Alfa son mujeres; 15,400 colaboradores inscritos en Universidad Sigma; 2,320 personas participaron en los programas impartidos por ANSPAC; 46% de los colaboradores pertenece a algún sindicato y opera bajo un contrato colectivo; reducciones en los índices de siniestralidad y frecuencia en accidentes laborales; actividades para los colaboradores y sus familias, entre otros. RS</t>
  </si>
  <si>
    <t>Se presentan los resultados financieros de la compañía y la aportación de cada una de las empresas. También se menciona el trabajo con la cadena de valor, que incluye a micro y pequeñas empresas en un 10%</t>
  </si>
  <si>
    <t>Salvo una declaración sobre el índice de efectividad en llamadas de clientes recibidas por parte de Sigma (90.7%), no se proporcionan resultados sobre el tema.</t>
  </si>
  <si>
    <t>Se menciona que la empresa cuenta con un Buzón de Transparencia para denunciar conductas inapropiadas, pero no se proporcionan resultados derivados de la utilización de este mecanismo. Tampoco se presentan otros datos relacionados con temas éticos</t>
  </si>
  <si>
    <t>Se establecen 3 prioridades en las acciones de ALFA con las comunidades en las que opera: educación, salud nutricional y medio ambiente. Se cuenta con el apoyo de ALFA Fundación. Se presentan datos como: número de estudiantes beneficiados por convenios con universidades;  no. De horas de trabajo voluntario de colaboradores ALFA; toneladas de alimentos donados por SIGMA a la Asociación Mexicana de Bancos de Alimentos y número de beneficiarios</t>
  </si>
  <si>
    <t xml:space="preserve">En el reporte financiero se mencionan algunos riesgos derivados de cambios en las regulaciones y políticas públicas, como la liberalización comercial y el tema medio ambiental. Sin embargo no se explicitan como temas de interés en los que la empresa tenga un papel activo. </t>
  </si>
  <si>
    <t>No se encontró información sobre violaciones a códigos, quejas de clientes, multas, sanciones, etc.</t>
  </si>
  <si>
    <t xml:space="preserve">Se menciona que el apoyo de un consultor externo para evaluación del reporte, pero no se  indica si hubo una verificación de los datos proporcionados ni se incluye una carta de verificación externa. La empresa declara que el grado de aplicación de la metodología GRI corresponde a un nivel B </t>
  </si>
  <si>
    <t>La empresa informa tener los siguientes "compromisos" con sus grupos de interés, pero no se informa sobre las demandas y/o necesidades expresadas por estos grupos, no es posible  afirmar que estos "compromisos" son producto de un diálogo con los mismos.</t>
  </si>
  <si>
    <t>Informe Anual
Reporte de sustentabilidad
Página WEB</t>
  </si>
  <si>
    <t>Banorte</t>
  </si>
  <si>
    <t xml:space="preserve">Formalmente, la empresa reconoce a sus clientes, colaboradores, líderes de opinión, sindicato, inversionistas, medios de comunicación, autoridades, proveedores, comunidad y OSCs como sus principales grupos de interés (en el RS y en el IA). pero no define objetivos de sustentabilidad ni explicita que tome en cuenta sus expectativas y demandas. 
.
</t>
  </si>
  <si>
    <t xml:space="preserve">La empresa ha establecido diversos mecanismos para comunicarse con sus grupos de interés:  centros de contacto, internet, telefonía móvil, y los sistemas de administración de relaciones con clientes, estudios de mercado y estudios de seguimiento de satisfacción de clientes. Pero no es una comunicación recíproca o bidireccional, sino una mera consulta. </t>
  </si>
  <si>
    <t>El Consejo de Administración está integrado por 15 consejeros propietarios, de los cuales 8 son consejeros independientes, de acuerdo con el Cuestionario de Mejores Prácticas Corporativas y el IA(2010).</t>
  </si>
  <si>
    <t>Se informa sobre las funciones del Consejo de Administración y los comités de los que se apoya. Además se incluye información sobre el proceso de toma de decisiones, como el quórum necesario para las sesiones.</t>
  </si>
  <si>
    <t>En el IA 2010 se mencionan los objetivos de corto y mediano plazo, pero éstos se limitan al ámbito económico. No se encontraron evidencias de que se hayan planteado objetivos concretos de mediano y largo plazo  en los ámbitos ambiental y social.  Solo se cuenta con objetivos genéricos, políticas y lineamientos de control interno.</t>
  </si>
  <si>
    <t xml:space="preserve">En las fuentes de información no se encontró evidencia de que a los ejecutivos de áreas clave, se les haya delegado responsabilidades específicas en  materia de sustentabilidad. </t>
  </si>
  <si>
    <t>La empresa no menciona contar con sistemas de trabajo, programas y proyectos para cumplir con objetivos de sustentabilidad;  sólo se exponen las acciones realizadas</t>
  </si>
  <si>
    <t>En  el IA 2010 se reporta que se aprobaron los siguientes objetivos, políticas y códigos relacionados con la responsabilidad social: "Objetivos y lineamientos de control interno" , "Código de conducta" y "Políticas generales de Recursos humanos". Sobre esto además se pudo constatar la existencia de los documentos correspondientes</t>
  </si>
  <si>
    <r>
      <t xml:space="preserve">La empres publica en su página web, los siguientes documentos por separado: Gobierno corporativo (los principios básicos, comités y el sistema de control interno); asimismo publica el código de conducta, el código de mejores prácticas corporativas y los objetivos y lineamientos de control interno. </t>
    </r>
    <r>
      <rPr>
        <sz val="12"/>
        <color indexed="8"/>
        <rFont val="Calibri"/>
        <family val="2"/>
      </rPr>
      <t xml:space="preserve">
</t>
    </r>
  </si>
  <si>
    <t>Solamente  se presentan indicadores. La empresa no ha establecido metas concretas en materia de sustentabilidad. Los datos reportados en el IA integrado se refieren a acciones realizadas que no tienen referencia con metas preestablecidas de sustentabilidad.</t>
  </si>
  <si>
    <t>No se encontró información relacionada con el establecimiento de prioridades institucionales en la dimensión de Derechos humanos, ni de resultados al respecto.</t>
  </si>
  <si>
    <t xml:space="preserve">En el IA integrado, se incorpora el capítulo de Ética y calidad de vida en la empresa, en donde se presentan datos sobre prácticas laborales tales como incremento en la plantilla, revisión del contrato colectivo de trabajo, convocatorias internas para la promoción a puestos superiores, compensaciones y beneficios, planes de jubilación, índice de rotación, indicadores de edad y género, salud y seguridad, y capacitación. Sin embargo, no nos ofrecen un panorama de los logros o el desempeño alcanzado respecto a otros años. </t>
  </si>
  <si>
    <t>En el IA, se incorpora un capítulo llamado "Negocios y resultados", en donde la empresa presenta indicadores de crecimiento comparando 2008, 2009 y 2010, utilidades, márgenes financieros y crecimiento por sector: banca, captación, cartera de crédito, recuperación de activos.</t>
  </si>
  <si>
    <t>No se brinda información sobre resultado del involucramiento comunitario, solo se reportan las acciones de apoyo a la comunidad tales como atención a damnificados, otorgamiento de despensas y enseres menores, acciones de vivienda, otorgamiento de suplementos alimenticios, otorgamiento de becas a través del programa "Bécalos", y otorgamiento de artículos domésticos para personas de la tercera edad.</t>
  </si>
  <si>
    <t>No se brinda información sobre sus temas de interés en política pública ni sobre las posturas de la empresa ante ellos</t>
  </si>
  <si>
    <t>En el IA se menciona el sistema de denuncia "Ethic point", herramienta manejada a nivel externo, para que los colaboradores presenten quejas y denuncias de manera anónima, pero no se presentan datos sobre número y tipo de quejas y denuncias, tipo de resoluciones al respecto, número de casos resueltos, etc. Solo se menciona que "todas las quejas y denuncias han sido atendidas y se ha dado respuesta puntual a todas"</t>
  </si>
  <si>
    <t>La empresa sometió a verificación externa su Informe anual 2010 ante la organización "Redes Sociales LT. S.A. de C.V" y publica la carta con los resultados de dicha verificación. La revisión tomó como base los estándares (IASE 3000) y la metodología del Global Reportin Initiative versión 3.0 (GRI G3) para la realización del reporte de sustentabilidad. En esta carta se presenta de manera genérica el proceso de verificación, las conclusiones y las recomendaciones.</t>
  </si>
  <si>
    <t>No se presenta información sobre compromisos específicos establecidos con los grupos de interés</t>
  </si>
  <si>
    <t>Informe Anual 2010, integrado. 
Pagina web.</t>
  </si>
  <si>
    <t>BBVA Bancomer</t>
  </si>
  <si>
    <t>No se presenta información objetiva del contexto, ni se construye el panorama que determina los programas y las acciones que está implementando la compañía en materia de sustentabilidad.</t>
  </si>
  <si>
    <t xml:space="preserve">La compañía expone el resultado de la consulta realizada a sus grupos de interés. En este apartado se especifíca que la consulta se llevó a cabo por distintas vías (encuestas, reuniones presenciales…) y se muestran los temas que para éstos son prioritarios.
A lo largo del reporte da respuesta a 3 de los 5 puntos. Los otros 2 se responden en una tabla básica y no se desarrolla un apartado específico para cada uno de los 5 puntos. </t>
  </si>
  <si>
    <t>La empresa ha implementado varios mecanismos de interacción según el grupo de interés. Para los clientes, ha desarrollado la metodología Net Promoter Score, Para los empleados, "se lanzó el Sistema de Atención y Autoservicio para empleados", respondiendo a 124,000 requerimientos. Con otros grupos de interés, como líderes de opinión, expertos en responsabilidad social, proveedores...aplicaron encuestas y reuniones presenciales para conocer sus expectativas en cuanto a lo que hace la empresa en materia de sustentabilidad y sobre la pertinencia de la información entregada en el RS.</t>
  </si>
  <si>
    <t>En el apartado de Información Financiera, se incluye una tabla con el nombre de los representantes del Consejo de Administración, en donde se señala a 5 consejeros suplentes que también son consejeros independientes. Es posible obtener la proporción de consejeros independientes.</t>
  </si>
  <si>
    <t xml:space="preserve">El corporativo cuenta con El Comité de Responsabilidad y Reputación Corporativa. Sin embargo, en la composición del órgano directivo en México, no se visualiza que dicha Dirección de RRC o que el Comité de RRC ocupe un lugar dentro del Comité Directivo. 
La ausencia de este implica que no hay un encargado de monitorear los avances de los compromisos a nivel directivo, en materia de sustentabilidad. </t>
  </si>
  <si>
    <t>Se describen las principales funciones del Consejo de Administración.</t>
  </si>
  <si>
    <t>La empresa se ha adherido al Pacto Mundial, a la Iniciativa Financiera del Programas de Naciones Unidas para el Medio Ambiente, a los Principios de Ecuador y a los Principios de Inversión Responsable de Naciones Unidas.  BBVA Bancomer concluyó la implementación de un sistema electrónico de control  alineado a los requerimientos de los Principios de Ecuador en materia de prevención de riesgos y conducta ética, el cual entró en operaciones en 2010</t>
  </si>
  <si>
    <t>El plan estratégico 2010 - 2012 exhibe de forma consistente sus principales ejes de acción:  la inclusión financiera y la educación financiera. 
La empresa ha implementado talleres de sensibilización y de desarrollo de proyectos enfocados en la inclusión y educación financiera.
Todo esto tiene como objetivo garantizar la sustentabilidad de la empresa, sus oepraciones y su relación con los clientes.</t>
  </si>
  <si>
    <t xml:space="preserve">La empresa detalla algunos programas de corto alcance ("plan de ecoeficiencia" y "plan estratégico 2010-2012"), no se detallan los compromisos concretos ni los objetivos que persiguen dichos programas a largo plazo. 
Se menciona una lista de programas que apuntalan cada uno de los 7 puntos que forman parte del plan estratégico, sin definir metas u objetivos de mediano y largo plazo para cada uno de éstos. </t>
  </si>
  <si>
    <t xml:space="preserve">De acuerdo con un esquema exhibido en el RS, el Comité de Responsabilidad y Reputación Corporativa: "asegura la buena gestión y ejecución del plan estratégico…". El Comité es coordinado por el área de Responsabilidad y Reputación Corporativas y  trabaja de la mano con la dirección de RRC del Grupo BBVA. </t>
  </si>
  <si>
    <t>Trabajan proyectos en alianza con otras instituciones, no necesariamente financieras, en temas relacionados con la educación (financiera y ambiental). En una tabla se exhibe el nombre del proyecto, la descripción del mismo y los logros alcanzados (pg. 143).</t>
  </si>
  <si>
    <t xml:space="preserve">La empresa cuenta con un comité de RRC que, además, se basa en una POLÍTICA DE RESPONSABILIDAD SOCIAL CORPORATIVA que alinea todos los programas, proyectos y acciones que la compañía ha emprendido en materia de sustentabilidad y responsabilidad corporativa. </t>
  </si>
  <si>
    <t>En el portal web de la compañía, en su pestaña de "Conócenos" se muestra un vínculo para tener acceso al Código de Conducta de la empresa.
No se encontraron otras políticas o códigos en el sitio.</t>
  </si>
  <si>
    <t xml:space="preserve">En  el IA/RS se exhiben datos económicos, ambientales y sociales con los resultados de, por lo menos, 2 años. </t>
  </si>
  <si>
    <t xml:space="preserve">Al final del RS/IA se señalan algunos objetivos alineados con temas muy concretos a los que la empresa está dando seguimiento en materia de sustentabilidad. No son métricas,  se establecen próximos pasos a realizar (durante el año) para continuar, para mejorar o para implementar nuevos programas. </t>
  </si>
  <si>
    <t>Al final del  RS/IA se exhibe una tabla titulada "Progresos 2010 y Objetivos 2011" en donde se expone el avance de éstos.</t>
  </si>
  <si>
    <t xml:space="preserve">La empresa no informa el monto de la inversión realizada en los programas de sustentabilidad ni los ahorros que dichos programas le han generado al negocio. </t>
  </si>
  <si>
    <t xml:space="preserve">Datos sobre la plantilla, seguridad laboral, libertad de asociación, descripción de algunos beneficios. </t>
  </si>
  <si>
    <t xml:space="preserve">El reporte es integrado, por lo que las primeras 90 páginas desglosa los resultados económicos obtenidos durante el año. </t>
  </si>
  <si>
    <t xml:space="preserve">En la parte financiera principalmente, se desglosan los resultados de los programas orientados al cliente y se menciona la prioridad de los mismos para la empresa. En la sección de Responsabilidad Corporativa se menciona que no se han incumplido normas con base en incumplimiento al Código con Clientes y los resultados de encuestas de satisfacción. </t>
  </si>
  <si>
    <t xml:space="preserve">Se exponen datos sobre los resultados de la Fundación, incluyendo el presupuesto con el que cuenta la fundación para la operación de sus programas. </t>
  </si>
  <si>
    <t>La empresa publica en su reporte la carta del informe de revisión independiente realizado de la entidad evaluadora externa.</t>
  </si>
  <si>
    <t xml:space="preserve">Los compromisos que establece la empresa obedecen al cumplimiento de su programa estratégico en materia de sustentabilidad. </t>
  </si>
  <si>
    <t>Informe Anual Integrado
Página web</t>
  </si>
  <si>
    <t>Casas GEO</t>
  </si>
  <si>
    <t>La empresa no describe las demandas / expectativas ni los mecanismos de interacción con sus grupos de interés, solo habla de forma general sobre ellos.</t>
  </si>
  <si>
    <t>La empresa no describe cuáles son los mecanismos de interacción con sus grupos de interés.</t>
  </si>
  <si>
    <t>La empresa indica que tiene consejeros independientes y la proporción de los mismos.</t>
  </si>
  <si>
    <t xml:space="preserve">La empresa no ha establecido a nivel directivo y operativo previsiones en este sentido. </t>
  </si>
  <si>
    <t>Hay información pública que indica la existencia de compromisos que ha adquiriendo la empresa con impactos en mediano y largo plazo, a través de sus acciones para comunidades sustentables (satisfactores): Reducir 453.44 ton de CO2 por año.pag 52</t>
  </si>
  <si>
    <t>La empresa no informa de políticas internas que soporten sus sistemas de trabajo.</t>
  </si>
  <si>
    <t>No están disponibles al público los códigos, políticas y procesos en su página web</t>
  </si>
  <si>
    <t>La empresa exhibe sólo en temas económicos y en algunos aspectos de medio ambiente. La información que se presenta no esta sistematizada para ser comparable.</t>
  </si>
  <si>
    <t>La empresa sí tiene datos que le permiten valor el impacto económico que sus acciones de sostenibilidad le están produciendo</t>
  </si>
  <si>
    <t>La empresa presenta información estandarizada en este ámbito, pero no lo presentan de acuerdo a las directrices de GRI</t>
  </si>
  <si>
    <t xml:space="preserve">La empresa habla de satisfacción de sus clientes pero no específica en qué consisten estos resultados </t>
  </si>
  <si>
    <t>La empresa no especifica demandas ni compromisos establecidos de manera diferenciada con sus grupos de interés</t>
  </si>
  <si>
    <t>Cemex</t>
  </si>
  <si>
    <t>En el IA se proporciona información de contexto económico. No hay descripciones del contexto social o ambiental. Pág. 8-9.</t>
  </si>
  <si>
    <t>La empresa indica que tiene consejeros independientes y la proporción de los mismos. Pág. 2 RS.</t>
  </si>
  <si>
    <t>La empresa establece 4 ejes de sustentabilidad, el informe esta dividido en 4 ejes y en cada uno describe sistemas, proyectos y programas. RS.</t>
  </si>
  <si>
    <t>En su pagina web www.cemexmexico.com solamente se puede encontrar el informe de sustentabilidad y los de sus programas sociales. 
En la página del corporativo internacional es posible encontrar el código de ética.</t>
  </si>
  <si>
    <t>La empresa incluye en su informe la carta de verificación, Pág. 73 y 74.</t>
  </si>
  <si>
    <t>Informe Anual
Informe de Desarrollo Sustentable 2009
Página WEB</t>
  </si>
  <si>
    <t>Coca-Cola FEMSA</t>
  </si>
  <si>
    <t>En el IA se presentan datos para el contexto económico (tipo de cambio, tasas de interés, etc.). Sobre el tema del agua, prioritario para la empresa, a pesar de que se reconoce que la escases de este recurso representa un riesgo para la viabilidad financiera. Pág..35.
En el RS, no se presentan datos o información del contexto.</t>
  </si>
  <si>
    <t>La empresa no describe las demandas / expectativas ni los mecanismos de interacción con sus grupos de interés.</t>
  </si>
  <si>
    <t>En el Informe Anual y el cuestionario para la BMV se informa que se cuenta con 3 Comités en el Consejo Administrativo: Prácticas Societarias, Auditoría y Finanzas y Planeación. No se mencionan atribuciones sobre sustentabilidad para ninguno de estos comités.</t>
  </si>
  <si>
    <t>Se describen las principales responsabilidades y funciones del Consejo de Administración, pero no se menciona cómo se toman las decisiones. IA</t>
  </si>
  <si>
    <t xml:space="preserve">La empresa señala que se adhiere al Pacto Mundial de la ONU y a lo largo del RS es posible observar que ha aplicado estos principios, sobre todo en materia ambiental y en su trabajo con los proveedores. A este respecto, se menciona que también participa en Caring for Climate: The Business Leadership Platform del Pacto Mundial de ONU. </t>
  </si>
  <si>
    <t>Mencionan alianzas con el gobierno en programas de educación física. No hay detalles.</t>
  </si>
  <si>
    <t>Se han establecido programas de salud con los niños y continuado con los ambientales, especialmente el de reciclaje de botellas. IA</t>
  </si>
  <si>
    <t>A lo largo del RS se mencionan las siguientes: Código de Conducta Empresarial, Política de Derechos en el Lugar de Trabajo, Política de Mercadotecnia Responsable, Declaración de Derechos Humanos.</t>
  </si>
  <si>
    <t>Sólo se encuentra disponible el Código de Ética en su página web.</t>
  </si>
  <si>
    <t>Datos aislados y no comparables en materia de sustentabilidad ambiental y social. RS.</t>
  </si>
  <si>
    <t>Presentan datos de indicadores en el tema ambiental. RS.</t>
  </si>
  <si>
    <t xml:space="preserve"> En el IA y el RS se presentan datos sobre el personal sindicalizado y otros datos sobre la plantilla laboral.</t>
  </si>
  <si>
    <t>En el informe anual se presentan los datos sobre ventas, ingresos, etc. Comparados desde 2008. En el RS se presentan datos de 2000, 2005 y 2010</t>
  </si>
  <si>
    <t>Se presentan algunos resultados de su programa DILO de comunicación interna para denuncias o quejas en temas de ética. Los datos no son comparables. RS</t>
  </si>
  <si>
    <t>No se brinda información sobre sus temas de interés en política pública ni sobre las posturas de la empresa ante ellos. RS</t>
  </si>
  <si>
    <t>No hay información sobre verificación del informe 2010</t>
  </si>
  <si>
    <t>No se presentan las demandas de los grupos de interés, tampoco se informa que se haya realizado una consulta con ellos. Por lo tanto,  no podemos asumir que las prioridades en materia de sustentabilidad se han construido con base en un consenso con los grupos de interés ni que se han derivado compromisos con cada uno de ellos.</t>
  </si>
  <si>
    <t>Compartamos Banco</t>
  </si>
  <si>
    <t>Solamente proporciona información de su contexto económico en su informe integrado. IAS</t>
  </si>
  <si>
    <t>La empresa reporta el número y proporción de consejeros independientes. CMBMV, IAS.</t>
  </si>
  <si>
    <t>La empresa expone sus prioridades y sus acciones programáticas pero no se puede conocer cuáles de sus acciones generarán impactos de mediano y largo plazo. Tampoco menciona cuales podrían ser estos. IAI</t>
  </si>
  <si>
    <t>En las fuentes de información no se encontró evidencia de que a los ejecutivos de áreas clave, se les haya delegado responsabilidades específicas en  materia de sustentabilidad. IAI.</t>
  </si>
  <si>
    <t xml:space="preserve">Se presenta un cuadro de ALIANZAS, donde se especifican diferentes acciones de Compartamos con otras instituciones y en que consisten. Pág. 47. IAI
</t>
  </si>
  <si>
    <t>La empresa tiene programas que responden a sus objetivos de sustentabilidad. Pág. 52-55. IAI</t>
  </si>
  <si>
    <t>En su página web solamente es posible encontrar el Código de Ética.</t>
  </si>
  <si>
    <t>Se ofrecen datos comparables para el desempeño económico y datos aislados para desempeño social. Pág. 19-27, 52.</t>
  </si>
  <si>
    <t>La empresa presenta indicadores en un resumen. Pág. 2 y 3.
En el resto del texto se presentan diversos indicadores en varias dimensiones. No hay valoración con respecto a metas.</t>
  </si>
  <si>
    <t>No se encontró información relacionada con el establecimiento de prioridades institucionales en la dimensión de Derechos humanos, ni de resultados al respecto.
La empresa señala en su resumen que no son materiales.</t>
  </si>
  <si>
    <t>La empresa reporta el número de casos atendidos por la comisión de ética, no se dan más detalles. Pág. 39 IAI</t>
  </si>
  <si>
    <t>Se mencionan algunos resultados pero predomina la presentación de acciones. Falta profundizar en los efectos que están produciendo sus acciones. Pág. 40 -53 IAI</t>
  </si>
  <si>
    <t>No se brinda información sobre sus temas de interés en política pública ni sobre las posturas de la empresa ante ellos IAI</t>
  </si>
  <si>
    <t>La empresa menciona el número de denuncias pero no especifica los asuntos ni las medidas que está adoptando. Pág. 39. IAI</t>
  </si>
  <si>
    <t>La empresa establece compromisos con algunos de sus programas pero no hay información sobre si estos responden a las demandas de sus grupos de interés.</t>
  </si>
  <si>
    <t>Informe Anual Integrado
Página WEB</t>
  </si>
  <si>
    <t>Dow Chemicals</t>
  </si>
  <si>
    <t>No se menciona quiénes son los grupos de interés ni sus expectativas.</t>
  </si>
  <si>
    <t xml:space="preserve">En el IA se indica que el Board of Directors cuenta con un Comité de Medio ambiente, Salud y Seguridad. En la página de internet corporativa se informan las responsabilidades del mismo.
No es explicita que este comité vigile las practicas en México.
</t>
  </si>
  <si>
    <t>Además de las funciones del máximo órgano de gobierno, se indican algunos procesos de toma de decisiones, como: la elección/remoción de directivos y la emisión de nuevas acciones. IA</t>
  </si>
  <si>
    <t>La empresa ofrece información sobre sus estrategias y líneas de negocio  vinculadas con riesgos y oportunidades de sustentabilidad detectados. Por ejemplo, en el reporte de sustentabilidad explican sus principales productos, entre ellos Dow Building Solutions. Pág. 9, 20-43.</t>
  </si>
  <si>
    <t>A lo largo del reporte de sustentabilidad se presentan los distintos programas y sistemas de trabajo desarrollados para responder a los objetivos de sustentabilidad, como son: Programa Ambiental de Reducción de Desechos y Emisiones, Plan Corporativo de Crisis en Caso de Pandemias, Programa de Seguridad y Salud Ocupacional, Programa de Recuperación del Río Atenco, entre otros.</t>
  </si>
  <si>
    <t>Se menciona el Código de Conducta Comercial, la guía de Expectativas Mínimas de EH&amp;S (Medio ambiente, salud y seguridad)</t>
  </si>
  <si>
    <t>En la página web de México se encuentra únicamente el Código de Ética</t>
  </si>
  <si>
    <t>Se presentan datos sobre el desempeño, pero no de manera comparable.</t>
  </si>
  <si>
    <t>En el IA, se presentan los avances con respecto a los Objetivos, pero esto se hace de forma agregada para todas las operaciones a nivel global y no se desglosa por país. Se incluye un link para obtener más información sobre los objetivos, pero este no funciona (4 y 5 de agosto de 2011).</t>
  </si>
  <si>
    <t>A pesar de que se definen objetivos, no se presenta un diagnóstico que, de manera clara, indique cómo se ha avanzado en el cumplimiento de los mismos. Tampoco se reconocen áreas de mejora o metas no alcanzadas</t>
  </si>
  <si>
    <t>En el informe de RS se incluye el siguiente dato sobre los esfuerzos ambientales: “35 mil USD fueron los ahorros en energía durante 2009”  Sin embargo este dato es para México y Colombia y no se presenta desglosado. Pág. 23</t>
  </si>
  <si>
    <t>En el RS se presentan los indicadores de desempeño económico para 2009. No son comparables. Pág. 19.</t>
  </si>
  <si>
    <t>No se informa sobre los temas de política pública que podrían ser de interés para Dow México. En la página corporativa existe una sección sobre los temas de política pública en los que Dow tiene interés en ESTADOS UNIDOS, pero no se mencionan temas a nivel internacional.</t>
  </si>
  <si>
    <t>No hay información sobre verificación del informe 2009.</t>
  </si>
  <si>
    <t>Los grupos de interés no son identificados, ni se informa sobre si existe un diálogo con los mismos en México.</t>
  </si>
  <si>
    <t>2010 Annual Report
Reporte de sustentabilidad 2009
Página WEB</t>
  </si>
  <si>
    <t>Eli Lilly</t>
  </si>
  <si>
    <t xml:space="preserve">En el IA se ofrece un panorama general de la situación por la que atraviesa la empresa, los riesgos derivados de la pérdida de patente de uno de sus productos "estrella", las condiciones de mercado que pueden amenazar el posicionamiento de la empresa (competencia en genéricos, falta a las regulaciones), etcétera; pero todo de forma muy general, sin ahondar en la situación específica del país (el Informe Anual es global, no de México). 
En el informe de sustentabilidad no se da información de contexto social, económica ni ambiental para definir sus estrategias. </t>
  </si>
  <si>
    <t>La empresa no hace referencia a sus grupos de interés, ni tampoco especifica objetivos concretos a los cuales dar seguimiento a partir de un diálogo con ellos.</t>
  </si>
  <si>
    <t xml:space="preserve">El único mecanismo de interacción identificado es el "CENTRO DE ATENCIÓN A CLIENTES LÍNEA LILLY", que ofrece soporte vía telefónica a todas las inquietudes de pacientes y familiares relacionadas con su enfermedad y tratamiento. No hay más referencia a canales de comunicación entre la empresa y otros grupos de interés. </t>
  </si>
  <si>
    <t xml:space="preserve">No se especifican funciones en torno al tema de sustentabilidad, salvo las tradicionales (revisar la estrategia, revisar las actualizaciones al código de conducta, analizar riesgos, etc.). </t>
  </si>
  <si>
    <t>En el documento "Corporate Governance Guidelines" se describe la composición del máximo órgano de gobierno y el proceso de toma de decisiones.</t>
  </si>
  <si>
    <t>A lo largo del RS se declara la adhesión al Pacto mundial y se puede constatar que las acciones, capacitaciones y medidas que la empresa ha integrado en sus programas tienen relación directa con algún punto de los que establece.</t>
  </si>
  <si>
    <t xml:space="preserve">Los objetivos de corto y mediano plazo se establecen en el IA, es decir, aplican (con sus respectivas adaptaciones) a todos los mercados donde la empresa tiene presencia. Sin embargo, no hay una vinculación entre estos objetivos y las acciones de sustentabilidad que se están desarrollando en México, por lo que se puede inferir que dichas acciones no están vinculadas con la estrategia del negocio. </t>
  </si>
  <si>
    <t xml:space="preserve">En materia ambiental y laboral la empresa ha desarrollado programas, sistemas  y ha llevado a cabo capacitaciones, todas ellas relacionadas con dos dimensiones de sustentabilidad(ambiental y económica), aunque no señalan si estas medidas corresponden a objetivos concretos. </t>
  </si>
  <si>
    <t xml:space="preserve">A lo largo del reporte, la empresa informa sobre la aplicación de políticas y códigos específicos como la "ambiental", el manual y la política de "diversidad", el "libro rojo" (código de ética) y las políticas internacionales utilizadas durante la investigación clínica. </t>
  </si>
  <si>
    <t>En el informe de sustentabilidad se exhiben datos diversos en los 3 ámbitos (económico, social y ambiental), a lo largo de todo el reporte (no en una sección).</t>
  </si>
  <si>
    <t xml:space="preserve">Se mencionan resultados en materia de derechos humanos, en particular, en diversidad (hombres y mujeres) pero no de forma comparada, e inclusión de lineamientos de respeto a derechos humanos dentro de sus directrices. </t>
  </si>
  <si>
    <t xml:space="preserve">Al inicio del informe de sustentabilidad se incluyen algunos "resultados financieros": ventas, impuestos, donativos. En el informe anual se puede consultar más sobre los resultados económicos de la compañía, aunque aplica para todas las entidades pertenecientes a ésta y no sólo para México. </t>
  </si>
  <si>
    <t>La empresa da información sobre procesos de mejora adoptados en el trabajo con proveedores (que los describen como sus clientes).
También ofrece información sobre los pacientes que se involucraron en las actividades de investigación y desarrollo. Esta información no se ofrece de forma comparada.</t>
  </si>
  <si>
    <t xml:space="preserve">En la sección donde se habla de los logros obtenidos por la Fundación, se publican algunos resultados alcanzados en 2010. </t>
  </si>
  <si>
    <t>No se hace referencia a esta información en el informe de sustentabilidad. Se hace referencia a algunos puntos de política pública en el Informe Anual, pero éstas no necesariamente tienen relación con los asuntos prioritarios (en materia de salud u otros) en México.</t>
  </si>
  <si>
    <t>Se hace referencia a que en 2010 se recibieron más de 10 mil llamadas de pacientes, entre las cuales había quejas que han sido atendidas. No hay reporte de más incidentes a nivel local. A nivel internacional reporta investigaciones que se están ejecutando en su contra por prácticas contrarias a la ley, de acuerdo con la legislación de E.U.A.</t>
  </si>
  <si>
    <t>No hay información sobre verificación del informe.</t>
  </si>
  <si>
    <t xml:space="preserve">En el RS se da cuenta de algunos programas (en materia laboral y ambiental, principalmente) relacionados con la mejora de procesos y sistemas, que responden a necesidades generales, y no a necesidades o demandas específicas de algún grupo de interés. 
</t>
  </si>
  <si>
    <t>2010 Annual Report
Informe Responsabilidad social 2010
Governance Guidelines
Página WEB</t>
  </si>
  <si>
    <t>Embotelladoras ARCA</t>
  </si>
  <si>
    <t>La empresa no establece compromisos u objetivos concretos con temporalidad.</t>
  </si>
  <si>
    <t>La empresa señala que ha establecido diversas alianzas con gobierno, OSC's y otras empresas en distintos temas: salud, educación, ayuda humanitaria. No especifica objetivos.</t>
  </si>
  <si>
    <t>Se establecen indicadores para las tres dimensiones, pero metas solo en la dimensión ambiental.</t>
  </si>
  <si>
    <t>La empresa ha establecido temas prioritarios en los temas laborales, ambientales y con consumidores. De ellos reporta avances en los indicadores pero no hay metas concretas.</t>
  </si>
  <si>
    <t>La empresa no hace explicito que sea prioridad y no hay resultados al respecto más que una mención del personal que conoce el Código de ética.</t>
  </si>
  <si>
    <t>No se brinda información sobre sus temas de interés en política pública ni sobre las posturas de la empresa ante ellos. RS.</t>
  </si>
  <si>
    <t>La empresa establece mecanismos diferenciados con los grupos de interés e identifica diferentes acciones a realizar, no hay compromisos con ellos.</t>
  </si>
  <si>
    <t>Informe Anual 2010
Informe de Responsabilidad social 2010
Página WEB
CMBMV</t>
  </si>
  <si>
    <t>Fomento Económico Mexicano (FEMSA)</t>
  </si>
  <si>
    <t xml:space="preserve">En el informe Anual y el Informe de Sostenibilidad, a pesar de que se incluye un apartado sobre gobierno corporativo, en dichos espacios no se señala la presencia de un encargado de monitorear y dar seguimiento a la estrategia de sustentabilidad que ha definido la compañía. </t>
  </si>
  <si>
    <t>La empresa establece objetivos en materia ambiental para 2013, pero no se exponen objetivos con la misma claridad para las otras 2 dimensiones.</t>
  </si>
  <si>
    <t xml:space="preserve">La empresa no describe en sus informes, la existencia de un comité, área responsable o responsables (en general), encargado de dar seguimiento a la agenda específica de sustentabilidad. </t>
  </si>
  <si>
    <t xml:space="preserve">En el RS y en el IA la empresa menciona tener códigos y políticas, sin especificar sus nombres o las directrices que emanan de ellas. </t>
  </si>
  <si>
    <t>El código de ética se encuentra disponible en la pestaña de "relación con inversionistas" de la página web.</t>
  </si>
  <si>
    <t xml:space="preserve">La empresa sí exhibe datos en todos sus ámbitos de acción, sin embargo, salvo contadas ocasiones, lo hace sólo con información de 2009 y no ofrece información para otros años. </t>
  </si>
  <si>
    <t>La empresa no establece metas para dar seguimiento a sus objetivos de sustentabilidad. Sin embargo, declara que esta iniciando a establecer un monitoreo con variables definidas.</t>
  </si>
  <si>
    <t xml:space="preserve">La empresa detalla las acciones que realiza. No ofrece indicadores de seguimiento y, por tanto, se desconoce si se cumplen los objetivos de la empresa en materia de sustentabilidad. </t>
  </si>
  <si>
    <t xml:space="preserve">La empresa expone para cada uno de sus ejes, los montos invertidos para la ejecución de sus programas. Sin embargo, no señala lo que dichas inversiones le han retribuido al negocio en términos de ahorro. </t>
  </si>
  <si>
    <t xml:space="preserve">Se presenta el número de denuncias por acoso y discriminación. Indican que trabajan con proveedores para cumplir con la Guía de Principios para Proveedores, que establece lineamientos para  la  promoción  y respeto  de  los  derechos  humanos  en  el  lugar  de  trabajo. </t>
  </si>
  <si>
    <t xml:space="preserve">Se exponen resultados para cada uno de sus programas, sin embargo, estos no se exhiben de forma comparable. </t>
  </si>
  <si>
    <t>No se presenta información relacionada a las prioridades establecidas con los clientes.</t>
  </si>
  <si>
    <t>No se detallan los mecanismos utilizados por la compañía para actualizar a los empleados en materia del código de ética.</t>
  </si>
  <si>
    <t>Informe Anual 2010
Informe de sustentabilidad 2010
Página WEB
CMBMV</t>
  </si>
  <si>
    <t>Fresnillo PLC</t>
  </si>
  <si>
    <t>No hay información de como el comité de HSECR influye o tiene control sobre otras áreas de la empresa fuera del consejo administrativo.</t>
  </si>
  <si>
    <t>Solo se puede encontrar el código de conducta en su página web.</t>
  </si>
  <si>
    <t>No hay información al respecto. Es posible que esto se deba a que  su principal cliente es la compañía PEÑOLES.</t>
  </si>
  <si>
    <t>No hay información de sanciones, violaciones a códigos internos o impuestas a la compañía.</t>
  </si>
  <si>
    <t>Solo hay reporte de auditoría externa para los resultados financieros</t>
  </si>
  <si>
    <t>Gas Natural Fenosa</t>
  </si>
  <si>
    <t>El consejo de administración incorpora en su gestión la Política de Responsabilidad corporativa. Sin embargo, no se menciona una persona o comisión dentro del Consejo de Administración que de seguimiento a este tema, y en la descripción de responsabilidades de las comisiones que integran el Consejo de Administración (Comisión Ejecutiva o Delegada, Comisión de Auditoría y Control y la Comisión de Nombramientos y Retribuciones) no se menciona el monitoreo del desempeño ambiental y/o social.</t>
  </si>
  <si>
    <t xml:space="preserve">Se mencionan algunos principios y/o iniciativas internacionales a las que se adhiere la compañía, como la Declaración de la OIT, PM y principios de la OCDE para el Gobierno de las Sociedades. A lo largo del reporte, podemos ver cómo se han integrado estos principios en la gestión. </t>
  </si>
  <si>
    <t>En alianza con la Fundación para el Desarrollo Sostenible en México  (FUNDES) y la Asociación Mexicana de Gas Natural (AMGN) la empresa ha ha implementado el programa Impulso para tu Negocio.Se detallan las acciones dela empresa.</t>
  </si>
  <si>
    <t xml:space="preserve">El RS está ordenado de acuerdo a los 7 compromisos de la empresa en materia de sustentabilidad. Dentro de cada capítulo, se detallan los sistemas de trabajo, programas y proyectos para atender cada temática. </t>
  </si>
  <si>
    <t>En la página de México se encuentra disponible la Politica de Responsabilidad Corporativa. En la página corporativa, se encuentran el Código Ético y la Política de Derechos Humanos  en varios idiomas</t>
  </si>
  <si>
    <t xml:space="preserve">La empresa presenta datos sobre su desempeño de manera equilibrada en los ámbitos social, ambiental y económico. Esto lo hace siempre utilizando tablas y gráficas, que permiten la comparación de sus resultados. </t>
  </si>
  <si>
    <t xml:space="preserve">La empresa establece indicadores para los 7 compromisos de sustentabilidad que desarrolla. Sin embargo, no se informa si estos indicadores han sido desarrollados a partir de metas específicas de desempeño o una línea de base. </t>
  </si>
  <si>
    <t>Se presenta una tabla resumen, con los principales indicadores establecidos por la compañía para cada compromiso, sin embargo no se reconocen metas no alcanzadas o áreas de oportunidad.</t>
  </si>
  <si>
    <t xml:space="preserve">En los temas relacionados con capacitación laboral e inversión social, se presenta información sobre los montos invertidos por la compañía. Sin embargo, esto no se hace para las otras dimensiones, siendo una omisión importante la información sobre la inversión destinada al medio ambiente. Tampoco se presenta información sobre los beneficios o retribuciones (monetarias o en términos de productividad) derivados de éstas. </t>
  </si>
  <si>
    <t>Además se presenta el desglose de la plantilla por rangos de edad y por género para los años 2008, 2009, 2010. Se menciona que se está terminando el proceso para la implementación de la política de D.D.H.H.</t>
  </si>
  <si>
    <t>Se presentan resultados sobre las capacitaciones, información sobre los salarios, accidentes y enfermedades profesionales, tasa de ausentismo, tasa de rotación, entre otros. Todos estos datos, se pueden comparar entre 2008, 2009 y 2010</t>
  </si>
  <si>
    <t>La empresa presenta tablas con resultados como vertido de aguas residuales para 2009 y 2010; consumo de energía para 2009 y 2010; materiales utilizados para 2009 y 2010; especies cuyos hábitats se encuentran en áreas afectadas por nuestras operaciones, entre otras.</t>
  </si>
  <si>
    <t>Se presentan los principales indicadores económicos (utilidades, inversiones, EBITDA) y y una gráfica con las aportaciones al PIB de la compañía en los años 2008, 2009 y 2010.</t>
  </si>
  <si>
    <t>Se presentan indicadores como la satisfacción en los clientes para los años 2008, 2009 y 2010, desglosados por los principales procesos (facturación y cobro, centros de Gas, atención telefónica, reclamaciones y atención a urgencias).  Se presenta una gráfica con el tiempo de respuesta a las cartas al Presidente de la compañía, en 2009 y 2010</t>
  </si>
  <si>
    <t>Esta información se presenta en la sección sobre el compromiso "Integridad", con datos como el no. de comunicaciones recibidas por la Comisión del Código Ético, no. De comunicaciones por cada 200 empleados, tiempo medio de resolución de las comunicaciones (días).  En la tabla “Capítulos del Código Ético a los que hacen referencia las comunicaciones (a la Comisión)” se presenta el % por capítulo y un comparativo para 2008, 2009 y 2010.</t>
  </si>
  <si>
    <t>Se incluyen datos sobre las aportaciones de Gas Natural en México y distribución por tipo de acción (%) (social, medioambiental, cultural, otros), no. De actividades de patrocinio y acción social, etc.</t>
  </si>
  <si>
    <t>El reporte fue verificado por PwC y se incluye la carta completa.</t>
  </si>
  <si>
    <t>Se presentan los mecanismos para dar seguimiento a las necesidades de los grupos de interés, pero éstas no son expuestas y por lo tanto es difícil inferir si a partir de ellas se plantearon los objetivos de sustentabilidad.</t>
  </si>
  <si>
    <t>Informe Anual 2010
Informe de Responsabilidad Corporativa 2010
Página WEB</t>
  </si>
  <si>
    <t>Grupo Aeroportuario del Centro Norte (OMA)</t>
  </si>
  <si>
    <t>En el RS, se omite información sobre el contexto social y ambiental; únicamente el aspecto económico es brevemente mencionado</t>
  </si>
  <si>
    <t>La empresa identifica y clasifica en nueve rubros: empelados, mercado de valores, clientes, gobierno, proveedores, comunidad aledaña, medios de comunicación, prestadores de servicios, Organizaciones de la Sociedad Civil. Sin embargo, no se presentan las demandas de éstos.</t>
  </si>
  <si>
    <t>En la descripción de las funciones del Consejo de Administración, tanto en el informe de sustentabilidad como en el informe anual, no se mencionan atribuciones en materia de sustentabilidad</t>
  </si>
  <si>
    <t>Se incluye una sección sobre la adhesión al Pacto Mundial por parte de la empresa, se refrenda el compromiso con los principios de esta iniciativa y éstos tienen una relación con algunos de los objetivos de sustentabilidad planteados por la compañía.</t>
  </si>
  <si>
    <t>La empresa tiene un Programa Maestro de Desarrollo para cada una de sus concesiones, el cual debe describir, entre otras cosas, su estrategia, sus pronósticos de tráfico y sus planes de ampliación, modernización y mantenimiento para los próximos 15  años. Dicho programa se presenta ante la SCT.
Por otra parte, se presentan los factores de riesgo identificados, estos no se vínculas a sus estrategías.</t>
  </si>
  <si>
    <t>Se menciona la colaboración con el INEA para el programa "Cero rezago educativo" con la plantilla laboral</t>
  </si>
  <si>
    <t>Se cuenta con un Marco de Referencia de Responsabilidad Social, el cual integra prácticas encaminadas al desarrollo de proyectos en las siguientes áreas: ética, medio ambiente, empleados y familia, usuarios y socios económicos y comunidad.
Se presenta un listado y una breve explicación de los programas de RS realizados durante 2009.</t>
  </si>
  <si>
    <t>Únicamente está disponible el Código de Ética en su página web.</t>
  </si>
  <si>
    <t>Se presentan datos sobre el desempeño de la empresa en los ámbitos social, económico y ambiental, no son comparables.</t>
  </si>
  <si>
    <t>En la mayoría de los temas tratados, no se presentan metas de desempeño o líneas de base. Únicamente en la sección referente a las acciones en materia de medio ambiente se incluyen las metas de reducción de consumo. En el caso de la información sobre la satisfacción de los clientes, también se compara el desempeño con el promedio histórico.</t>
  </si>
  <si>
    <t>En el informe de sustentabilidad se presenta información relacionada con los objetivos de sustentabilidad, sin embargo no se presenta una tabla o un apartado específico que permita identificar fácilmente el grado de avance o retroceso en el cumplimiento de los mismos. Tampoco se reconocen áreas de oportunidad, metas no alcanzadas o temas en los que la empresa considere que debería reforzar su desempeño.</t>
  </si>
  <si>
    <t xml:space="preserve">
Se presentan datos sobre la proporción de empleados por edad y género, por tipo de contrato (sindicalizados y no sindicalizados) pero no de forma comparada con otros años. 
La empresa declara el tema de DD.HH. Como prioridad y su adhesión al movimiento Congruencia como consecuencia de esto.</t>
  </si>
  <si>
    <t>Resultados: número de becas otorgadas a empleados y familias y monto de inversión; horas de capacitación totales y horas promedio por empleado; beneficios y prestaciones superiores a los de la ley; distribución de empleados por aeropuerto; cero accidentes graves o fatales; horas de capacitación promedio por persona en materia de seguridad; accidentes de trabajo desglosados por aeropuerto y total de días perdidos por accidentes. 
Nos e presentan de manera sistematizada y comprable.</t>
  </si>
  <si>
    <t>Se presenta Tabla con ingresos, UAFIDA y Utilidad neta para 2009 (no compara)
También se informa sobre las inversiones para llevar a cabo obras del Plan Maestro de Desarrollo para la expansión y modernización de aeropuertos y desarrollo de nuevos negocios.</t>
  </si>
  <si>
    <t xml:space="preserve">Se incluye una tabla con índices de satisfacción de los clientes desde 2003 a la fecha y tabla con índice de satisfacción por aeropuerto, comparando el promedio histórico con el registrado en 2009. Número de solicitudes o sugerencias hechas a través del buzón, correo electrónico y página web. </t>
  </si>
  <si>
    <t>Se informa que, por medio del programa OMA Buen Vecino, se apoyó a 75 OSCs  por medio de donaciones y volutariado. También se capacitó a los proveedores de servicios de seguridad en temas relacionados con RSC, código de ética, seguridad y salud en el trabajo, entre otros. También se dan los resultados del Programa Empresa Cero Rezago Educativo, pero no se proporcionan comparaciones</t>
  </si>
  <si>
    <t>No se verifica el reporte de sustentabilidad</t>
  </si>
  <si>
    <t xml:space="preserve">No se presentan las demandas de cada grupo de interés, por lo que tampoco se incluye el seguimiento de éstas. Se presentan compromisos, sin explicarse si estos han derivado de las demandas de los grupos de interés.
</t>
  </si>
  <si>
    <t>Informe Anual 2010
Reporte de sustentabilidad 2009
Página WEB</t>
  </si>
  <si>
    <t>Grupo Aeroportuario del Sureste (ASUR)</t>
  </si>
  <si>
    <t xml:space="preserve">La empresa publica información de su contexto, identificando claramente los riesgos que enfrenta, en su informe financiero. A excepción de lo ambiental, los demás riesgos no son planteados en estrategias de sustentabilidad. </t>
  </si>
  <si>
    <t>La empresa solamente identifica y señala las demandas o expectativas de sus grupos de interes. P 15.</t>
  </si>
  <si>
    <t>En la pag. 20 se presenta el organigrama de la empresa y se señala a los consejeros independientes.</t>
  </si>
  <si>
    <t>La empresa se adhiere al Pacto mundial y al GRI, y especialmente en el plano ambiental, adopta los estándares e incorpora metas de desempeño ambiental a su gestión.</t>
  </si>
  <si>
    <t>No hay información sobre alianzas</t>
  </si>
  <si>
    <t xml:space="preserve">Sí ha desarrollado programas, proyectos e implementado sistemas, pero restringidos al ámbito ambiental. </t>
  </si>
  <si>
    <t xml:space="preserve">La empresa sí tiene un marco regulatorio interno, apegado al marco regulatorio externo, especialmente en el tema ambiental, y tiene un código de conducta y otras previsiones para incrementar su compliance en lo laboral, derechos humanos, etc. </t>
  </si>
  <si>
    <t>Únicamente está disponible el Código de ética  en su página web.</t>
  </si>
  <si>
    <t>La empresa no presenta más datos comparables en otras áreas además de la ambiental.</t>
  </si>
  <si>
    <t>La empresa tiene a nivel gobierno y operativo previsiones para compensar pero no detalla lo relativo al desempeño en sustentabilidad.</t>
  </si>
  <si>
    <t>La información presenta datos comparables en este ámbito en el IA y al inicio del RS.</t>
  </si>
  <si>
    <t xml:space="preserve">La empresa no ofrece información sobre su relación con proveedores, clientes, etc. entendiendo sobre todo el servicio a pasajeros. </t>
  </si>
  <si>
    <t>La empresa informa sobre acciones que realiza, especialmente en coyunturas, pero no informa de impacto social producido por estas acciones.</t>
  </si>
  <si>
    <t xml:space="preserve">La empresa no ofrece información en este sentido, sí reconoce los temas públicos que son de su interés, pero no ofrece información sobre sus posturas y sus acciones al respecto. </t>
  </si>
  <si>
    <t>La empresa declará que no ha enfrentado sanciones significativas.</t>
  </si>
  <si>
    <t xml:space="preserve">La empresa manifiesta involucrar a diferentes grupos de interés en procesos de planeación, y eso implica compromisos, asume compromiso específicamente en la parte ambiental, pero no formaliza los compromisos, como prioridades para el futuro, etc.  </t>
  </si>
  <si>
    <t xml:space="preserve">Informe Anual 2010
Informe Anual de Sostenibilidad 2010
Página WEB
CMBMV
</t>
  </si>
  <si>
    <t>Grupo Cementos de Chihuahua S.A.B. de C.V.</t>
  </si>
  <si>
    <t xml:space="preserve">En el Informe Anual se ofrece un amplio panorama de la situación económica en México, resaltando aquellos aspectos que ponen en potencial riesgo los valores (ingresos, activos, acciones, etc.) de la compañía; también se ofrece un panomara general de la industria cementera (con datos provistos por la CANACEM). Ni en el Reporte de Sustentabilidad ni en el Informe Anual se alude al contexto ambiental y social que son determinantes en la estrategia de sustentabilidad adoptada por la compañía. 
No se ofrece una explicación que justifique las medidas que está adoptando la compañía (salvo la declaratoria de querer contribuir a la disminución del impacto en el ambiente). </t>
  </si>
  <si>
    <t xml:space="preserve">La empresa reconoce a sus clientes, accionistas, proveedores y empleados como sus principales grupos de interés (en el reporte de sustentabilidad, en el informe anual y en la página web) como sus grupos de interés. No se hace explicito las demandas de los mismos.
</t>
  </si>
  <si>
    <t xml:space="preserve">La empresaha establecido mecanismos diversos para interactuar con los grupos de interés reconocidos. La mayoría de ellos son canales tradicionales de comunicación (vía telefónica y correo electrónico); aunque también se hace uso de plataformas electrónicas en la web (disponible en la página de la compañía) para que proveedores y clientes entren en contacto de forma más ágil. Otros mecanismos utilizados son encuestas de satisfacción para clientes y empleados. </t>
  </si>
  <si>
    <t>La empresa menciona el número y proporción de consejeros independientes. CMBMV</t>
  </si>
  <si>
    <t xml:space="preserve">En el Al y el CMBMV únicamente se señala la composición del máximo órgano de gobierno y se describen las funciones básicas de éstos. No hubo registro de que alguno o varios de ellos tuvieran funciones específicas para dar seguimiento a los objetivos de sustentabilidad definidos por la compañía. </t>
  </si>
  <si>
    <t>La empresa en 2009 se adhirió a la Iniciativa para la Sustentabilidad del Cemento y al Pacto Mundial.</t>
  </si>
  <si>
    <t>Los objetivos están más desarrollados en el ámbito económico y menos desarrollados en el caso ambiental (continuar con proyectos enfocados al desarrollo sustentable) y social (desarrollo de capital humano clave), siempre desde el enfoque de la compañía (y si acaso resulta atractivo para los inversionistas).</t>
  </si>
  <si>
    <t>En las fuentes de información no se incluye información al respecto. La única referencia que se menciona es: - Comité de RS: encargado de coordinar y plasmar la información relevante, obtenida gracias a la colaboración de áreas clave.</t>
  </si>
  <si>
    <t xml:space="preserve">No se registró información de políticas y procesos específicos que soporten los programas y proyectos de la compañías. </t>
  </si>
  <si>
    <r>
      <t>Únicamente se incluye un breve resumen del "Código de Ética como Fundamento de Nuestras relaciones con nuestros grupos de interés" en su página web.</t>
    </r>
    <r>
      <rPr>
        <sz val="12"/>
        <color indexed="8"/>
        <rFont val="Calibri"/>
        <family val="2"/>
      </rPr>
      <t xml:space="preserve">
</t>
    </r>
  </si>
  <si>
    <t xml:space="preserve">La empresa utiliza datos actualizados en materia económica (ver Informe Anual de 2010), ambiental y social (principalmente datos de la plantilla). La cantidad de información se exhibe de manera proporcional (equilibrada) entre los 3 temas. En el tema económico y ambiental, principalmente, se utilizaron tablas para exponer los resultados. </t>
  </si>
  <si>
    <t>La empresa no ha asignado metas particulares en materia de sustentabilidad que puedan ser monitoreradas y comparadas.</t>
  </si>
  <si>
    <t>No establece objetivos concretos y, por tanto, no se proponen indicadores para darles seguimiento.</t>
  </si>
  <si>
    <t>GCC menciona que esta implementando un nuevo sistema de compensación basado en una "Blanced Score card", y menciona que incluye temas de sustentabilidad, pero no se dan detalles sobre su aplicación y quieenes estan sujetos a este mecanismo.</t>
  </si>
  <si>
    <t>No se presentan datos de resultados en este tema.</t>
  </si>
  <si>
    <t xml:space="preserve">El reporte de sustentabilidad se registró con un nivel A, self declared. </t>
  </si>
  <si>
    <t>No se ofrecen compromisos específicos hacia los grupos de interés</t>
  </si>
  <si>
    <t>Informe Anual
Reporte de sustentabilidad 2010
Página WEB
CMBMV</t>
  </si>
  <si>
    <t>Grupo México</t>
  </si>
  <si>
    <t>En ninguno de los dos documentos se presenta información sobre el contexto, tampoco se incorporá en la explicación sobre las estrategías adoptadas.</t>
  </si>
  <si>
    <t xml:space="preserve">La empresa no menciona cuales son las expectativas y demandas de sus grupos de interés. </t>
  </si>
  <si>
    <t>En el sitio web de la compañía se puede  consultar la composición del Consejo de Administración actual, integrado por 15 miembros. Sin embargo, no se indica cuáles de éstos son independientes.</t>
  </si>
  <si>
    <t>No se menciona la existencia o responsabilidad de un comité en el Consejo de Administración que vele por la sustentabilidad</t>
  </si>
  <si>
    <t xml:space="preserve"> e menciona el apoyo a los 10 principios del Pacto Mundia. Sin embargo, con la información de las fuentes consultadas, no es posible inferir si estos principios han sido integrados plenamente en la gestión, sobre todo en lo correspondiente al diálogo con sindicatos,  el respeto a los Derechos Humanos y medidas anti-corrupción, temas en los que se presentan declaraciones pero no acciones concretas.</t>
  </si>
  <si>
    <t>A lo largo del RS se menciona que las áreas encargadas de gestionar algunos aspectos de la sustentabilidad, por ejemplo, las áreas de Relación y Desarrollo Comunitario, Relaciones con Inversionistas, Recursos Humanos, la Fundación,  Abastecimiento y Comercial. No se indica el área encargada de supervisar la gestión ambiental, no se describen las responsabilidades de las áreas antes mencionadas ni se menciona si existe un comité, área, dirección, etc. que monitoree y coordine las acciones de sustentabilidad en general.</t>
  </si>
  <si>
    <t xml:space="preserve">Se menciona el Código de Ética; la Política de Responsabilidad Social, Ética y Valores; la Política de Gobierno Corporativo. También se cuenta con un procedimiento para seguridad industrial. En materia ambiental no se mencionan instrumentos normativos. </t>
  </si>
  <si>
    <t>En el sitio de internet se encuentra disponible la  Política de Responsabilidad Social, Ética y Valores y la Política de Gobierno Corporativo, pero no el Código de Ética del Grupo. Se encuentra disponible el CE de Ferromex, la División Transporte del Grupo, pero no sucede lo mismo para la División Minera ni la División Infraestructura</t>
  </si>
  <si>
    <t>La empresa proporciona datos para el 2009 y 2010 la mayoría de las veces contrastados con años anteriores o mostrando el avance sobre su desempeño económico, social y ambiental, para las Divisiones Minera y Transporte. No se presentan datos para la División Infraestructura</t>
  </si>
  <si>
    <t>En las fuentes consultadas no se presenta información que indique que existan mecanismos para vincular la compensación de directivos con el desempeño en materia de sustentabilidad</t>
  </si>
  <si>
    <t>A lo largo del texto en la sección dedicada a políticas laborales y en la página 9 en la matriz de resultados y metas. En páginas 24-35 se pueden encontrar muchas graficas y tablas con resultados de sus programas laborales, además de aspectos críticos.</t>
  </si>
  <si>
    <t>No se presenta información sobre clientes</t>
  </si>
  <si>
    <t>La empresa menciona que el reporte es GRI 1+ check" pero no incluye la carta, menciona que hay un reporte completo en su página pero no pudo encontrarse.</t>
  </si>
  <si>
    <t>No se presentan las demandas planteadas por los grupos de interés.</t>
  </si>
  <si>
    <t>Resumen Informa de Desarrollo Sustentable 2010
informe Anual 2010
Manual de Políticas y Lineamientos Corporativos
CMBMV
Página WEB</t>
  </si>
  <si>
    <t>Grupo Modelo</t>
  </si>
  <si>
    <t>En las fuentes de información no se incluye información al respecto.</t>
  </si>
  <si>
    <t>La empresa declara neutralidad en temas de política y menciona que usa los canales isntitucionales para participar en la agenda pública, pero no menciona los temas que le son relevantes ni sus posturas. Pag 13</t>
  </si>
  <si>
    <t>Se presenta cuales son, de acuerdo a la percepción de la empresa, los temas relevantes apra sus grupos de interés pero no se establecen compromisos respecto a ellos.</t>
  </si>
  <si>
    <t>Informe Anual 2010
Informe de Sustentabilidad 2010 
Página WEB
CMBMV</t>
  </si>
  <si>
    <t>Grupo Nacional Provincial</t>
  </si>
  <si>
    <t>La empresa consultó a la población en general sobre temas amplios de interés nacional, no relacionados con la empresa. No se identifican grupos de interés particulares.</t>
  </si>
  <si>
    <t>El Consejo de GNP está integrado por 14 Consejeros Propietarios, de los cuales más del 25% son Consejeros Independientes. Pág. 18.</t>
  </si>
  <si>
    <t>No se especifica ni en el  Informe de RS 2010, ni en el IA 2009,  que esté asignada esta responsabilidad para los consejeros,</t>
  </si>
  <si>
    <t>Se enlistan las personas que forman parte del consejo, se enumeran los comites dentro de él, sus funciones y responsabilidades, así como la descripción de algunos procesos dentro del consejo. Pág. 16-20</t>
  </si>
  <si>
    <t xml:space="preserve">La empresa señala adherirse o aplicar principios precautorios, y además explicita la forma en que éstos se integran en el proceso de gestión y su alineación con los objetivos de sustentabilidad. 
</t>
  </si>
  <si>
    <t xml:space="preserve">No se evidencia un sustento de las estrategias o líneas de negocio en factores de sustentabilidad identificados en algún análisis o diagnóstico </t>
  </si>
  <si>
    <t>La empresa no presenta objetivos de mediano o largo plazo para generar impactos en los temas de sustentabilidad.</t>
  </si>
  <si>
    <t>La empresa cuenta con  códigos, políticas y procesos (marco normativo interno) que se alinean a sus programas y proyectos. Pag. 82 a 85</t>
  </si>
  <si>
    <t>Se presentan datos de los tres temas en tablas de forma comparable.</t>
  </si>
  <si>
    <t>Se especifican las metas e indicadores a nivel de desempeño económico y ambiental, aunque en desempeño ambiental y social se cuenta con metas, pero no los indicadores (o métricas) utilizados para darles seguimiento, o viceversa.</t>
  </si>
  <si>
    <t>No se establecen metas cuantitativas en ninguna dimensión para poder evaluar el avance en su cumplimiento. Se presentan indicadores para las ambitos laborales, ambientales y económicos, asi como las acciones de filantropía.</t>
  </si>
  <si>
    <t>La empresa informa los montos invertidos en sus programas y/o proyectos de sustentabilidad, sin mencionar lo que estas inversiones han retribuido al negocio (en términos monetarios o de productividad); lo que si menciona son los beneficios en sus destinatarios.</t>
  </si>
  <si>
    <t>La empresa no establece como prioritario el tema, solamente menciona capacitación por medio del código de ética en temas de DD. HH.</t>
  </si>
  <si>
    <t>En el capítulo VIII del informe de RSE 2010 se especifican las prácticas laborales en los aspectos de composición de la plantilla de personal y equidad de género, contratación, código de ética y conducta de colaboradores, compensaciones y prestaciones al personal y evaluación del desempeño, calidad de vida e integración del personal</t>
  </si>
  <si>
    <t>En Capítulo VIII del RS 2010 se presenta un resumen de su impacto economico. Pag. 29
El IA incluye información financiera.</t>
  </si>
  <si>
    <t>La empresa presenta algunos datos sobre las reclamaciones y atención telefonica a sus clientes. Pag. 45.</t>
  </si>
  <si>
    <t>Se publican las principales iniciativas, propuestas, reformas y nuevas normativas impulsadas por la empresa. Pág. 26 y 27.</t>
  </si>
  <si>
    <t xml:space="preserve">En Multas y sanciones GNP  reporta los costos de las multas y pagos que se deben principalmente a multas emitidas por el SAT por presentación incorrecta de información o solicitud de créditos fiscales, así como por la CONDUSEF, por emitir informes incompletos. </t>
  </si>
  <si>
    <t>La empresa no establece compromisos con grupos de interés, tampoco los identifica o implementa mecanismos de comunicación con los mismos.</t>
  </si>
  <si>
    <t>Informe Anual 2010
Reporte de RSC 2010
Página WEB
CMBMV</t>
  </si>
  <si>
    <t>Homex</t>
  </si>
  <si>
    <t xml:space="preserve">Aunque la empresa ha desarrollado diversos programas alineados a los ejes trazados (y objetivos específicos) en materia de sustentabilidad, no se menciona el que dichos programas hayan sido concebidos a solicitud expedita de sus grupos de interés. </t>
  </si>
  <si>
    <t>Se menciona que algunos participantes en el Consejo de Administración son independientes, pero no dice el porcentaje. Ya en el reporte de Mejores Prácticas Corporativas responde afirmativamente a la premisa "¿Los consejeros independientes  y patrimoniales, en  conjunto, constituyen al menos  el 40% del Consejo  de Administración?.</t>
  </si>
  <si>
    <t>A pesar de que del máximo órgano de gobierno se desprenden varios comités (de auditoría, ejecutivo, de prácticas societarias y compensaciones, de riesgos, de revelaciones y de ética), nunca se establece la existencia de uno encargado de los temas de sustentabilidad de la compañía.</t>
  </si>
  <si>
    <t xml:space="preserve">La estrategia de sustentabilidad, definida a partir de 5 condiciones: bienestar del personal, clientes y comunidades muy contentas, proveedores 100% satisfechos, gobierno y salud financiera, sí muestra cierta relación con la estrategia de negocios, justo como se reconoce en el informe anual. 
Si bien es cierto que hace falta demostrar con números el impacto de la estrategia de sustentabilidad dentro de las líneas del negocio, Homex ya ha identificado la relación  existente entre los programas diseñados y la sostenibilidad (económica) de la compañía en el tiempo.
</t>
  </si>
  <si>
    <t>Se expone la estrategia de sustentabilidad vinculada a la estrategia de negocio, aún no se define el impacto que estos programas pueden generar en el mediano y largo plazo, no sólo para el negocio, sino en la comunidad y en el medio ambiente.</t>
  </si>
  <si>
    <t xml:space="preserve">La empresa identifica a una persona, dentro de su organigrama, responsable de dar seguimiento a los programas de responsabilidad social corporativa y sustentabilidad. No se describen sus funciones. </t>
  </si>
  <si>
    <t xml:space="preserve">Se han implementado para fomentar el apego a sus lineamientos de ética, no se halla referencia alguna a políticas y procedimientos de los cuales emanen los programas que está ejecutando la compañía. </t>
  </si>
  <si>
    <t xml:space="preserve">El código de ética está disponible para su descarga, en la sección de Información para Inversionistas. </t>
  </si>
  <si>
    <t>La empresa exhibe resultados en el ámbito económico, ambiental y social. En algunos casos se presentan datos en forma comparable.</t>
  </si>
  <si>
    <t>No se informa sobre el establecimiento de metas concretas ni de los mecanismos que permitirán dar seguimiento a su cumplimiento, en las fuentes de información consultadas.</t>
  </si>
  <si>
    <t>No hay metas u objetivos con los cuales evaluar un avance.</t>
  </si>
  <si>
    <t xml:space="preserve">La empresa no desglosa los montos que ha invertido en los programas desarrollados, ni mucho menos informa en cuánto le han retribuido al negocio (en término de ingresos). </t>
  </si>
  <si>
    <t>Solo se menciona los programas de capacitación que ha llevado a cabo en materia de cumplimiento al código de ética.</t>
  </si>
  <si>
    <t>Proporciona algunos resultados sobre reciclaje y "el equivalente del ahorro derivado por el uso de moldes de aluminio en lugar de madera". Los datos exhibidos se pueden comparar respecto a 2009. Pág. 29-30</t>
  </si>
  <si>
    <t xml:space="preserve">El IA exhibe todos los datos referentes a los movimientos de la compañía registrados en el año. </t>
  </si>
  <si>
    <t xml:space="preserve">La empresa informa sobre el número de trabajadores que leyeron y aceptaron el código de ética en el año 2009 y 2010, además de ofrecer información sobre las capacitaciones realizadas en esta materia. </t>
  </si>
  <si>
    <t xml:space="preserve">La empresa no publica los temas que son relevantes para ellos en materia de política pública, ni tampoco señala las posturas que adopta, aunque sí tiene en cuenta la importancia del gobierno para los intereses del sector. </t>
  </si>
  <si>
    <t xml:space="preserve">No hay compromisos que respondan directamente a las demandas de los grupos de interés, debido a que éstas (las demandas) no se conocen. </t>
  </si>
  <si>
    <t>Informe Anual 2010
Reporte de ANUAL RSC 2010
Página WEB</t>
  </si>
  <si>
    <t>ICA</t>
  </si>
  <si>
    <t>El contexto económico y los riesgos inherente a la realidad mexicana y otros lugares en donde ICA invierte, se exponen ampliamente en el IA 2010. También se expone en 3 párrafos los retos y riesgos existentes en cambios a la legislación ambiental; sin exponer datos u otros temas relevantes para el sector.</t>
  </si>
  <si>
    <t xml:space="preserve">La empresa expone los mecanismos que utiliza con accionistas y empleados, principalmente, para tratar temas asociados a la sostenibilidad del negocio; no necesariamente con la estrategia de sustentabilidad de la empresa (es decir, que dicha comunicación seguramente es constante, para tratar temas diversos, dentro de los cuales se cuelan los temas de sustentabilidad). En la pg. 38 se exhibe un recuadro que exhibe los "canales de comunicación" con diversos grupos de interés para tratar temas diversos (no exclusivamente de sustentabilidad). </t>
  </si>
  <si>
    <t>En el reporte de sustentabilidad se describen brevemente las funciones del consejo de administración; y en el reporte anual se pueden consultar más sobre las funciones de los consejeros y los criterios para la composición de los comités.</t>
  </si>
  <si>
    <t xml:space="preserve">La estrategia de sustentabilidad ha sido concebida, según se puede leer, con el involucramiento de la alta dirección y por eso los programas han recibido un gran impulso (baste leer la creación de 9 comisiones para cada tema y que varias de ellas estén relacionadas con la mejora de los programas de sustentabilidad). 
A pesar de esto, no se expone con claridad la forma en que esto está contribuyendo a la estrategia del negocio (que se expone ampliamente en el reporte anual de la compañía). </t>
  </si>
  <si>
    <t>En una tabla se exponen el grupo de consejos y universidades con los que ICA tiene vinculación y la forma en que participan con estos. Pág. 43.</t>
  </si>
  <si>
    <t>La política de sustentabilidad, el código de conducta, la adherencia a PM y Principios de Ecuador, muestran claramente una alineación con los programas que está impulsando la compañía al interior.</t>
  </si>
  <si>
    <t xml:space="preserve">En la página web se encuentra publicada la política de sustentabilidad y el código de conducta. Además, se encuentra la carta de Adhesión a Pacto Mundial. </t>
  </si>
  <si>
    <t>A lo largo del informe se exhiben resultados en diferentes tópicos, en algunos es comparable la información.</t>
  </si>
  <si>
    <t>Las metas son a muy corto plazo para poder ser evaluadas.</t>
  </si>
  <si>
    <t>No se menciona en la fuentes consultadas, cuáles son los mecanismos para determinar la compensación de los directivos teniendo en cuenta el desempeño de sustentabilidad logrado por la compañía. Si se habla de que el comité de sustentabilidad le reporta directamente a la dirección general, pero solamente.</t>
  </si>
  <si>
    <t>Se expone datos sobre formación y capacitación del personal; tamaño de la plantilla; incidentes laborales; etcétera. Aunque no se exhiben de forma comparable (salvo en pocos casos). Pág. 74-91</t>
  </si>
  <si>
    <t>Se exponen resultados en materia de gestión de residuos, agua, consumo de materiales, acciones, etcétera, en la sección de desempeño ambiental. No se muestran (en la mayoría de los casos) dichos resultados de forma comparada. Pág. 100-115.</t>
  </si>
  <si>
    <t xml:space="preserve">En el Reporte Anual y Reporte Financiero es posible consultar los resultados logrados en materia económica, para distintos años. </t>
  </si>
  <si>
    <t>Se exhiben algunos resultados de prácticas de satisfacción del cliente, pero no se presentan demandas o quejas de los clientes.</t>
  </si>
  <si>
    <t>No se exhiben resultados arrojados por la fundación. En el apartado que dedican a hablar de sus actividades.</t>
  </si>
  <si>
    <t xml:space="preserve">Se reportan incidentes registrados durante el trabajo (accidentes laborales, defunciones); transgresiones al código de conducta y, además, se exponen varias declaraciones en las que niegan haber incurrido en multas o sanciones por faltas a la normatividad. </t>
  </si>
  <si>
    <t>La empresa no solicitó ninguna validación externa para este reporte. Pag.12.</t>
  </si>
  <si>
    <t>Reporte Anual 2010
Reporte de sustentabilidad 2010
Página WEB
CMBMV</t>
  </si>
  <si>
    <t>Industrias Peñoles</t>
  </si>
  <si>
    <t xml:space="preserve">En el RS se menciona que se consideran las pautas del  reporte 2010 del International Council on Mining and Metals para identificar los temas de sustentabilidad relevantes para el sector a nivel mundial. Las acciones, proyectos, programas, políticas, etc. en materia social, ambiental y económica no se vinculan con situaciones del contexto, ni se hace referencia a éste a lo largo del reporte, pero se puede asumir que la empra tiene un buen conocimiento sobre el mismo. 
</t>
  </si>
  <si>
    <t>En el Informe Anual se presenta una breve explicación sobre las funciones del Consejo de Administración y los distintos comités, pero no se informa sobre el proceso de toma de decisiones</t>
  </si>
  <si>
    <t xml:space="preserve">Se informa sobre la participación en RedEAmérica para aprovechar diferentes iniciativas
Peñoles ha establecido alianzas con diversas instituciones especializadas entre las que destacan Excelencia Educativa A.C., Innovec A.C. y el Centro de Geociencias de la Universidad Nacional Autónoma de México(UNAM).
</t>
  </si>
  <si>
    <t>Los programas, sistemas de trabajo y proyectos presentados a lo largo del reporte se encuentran alineados a las prioridades establecidas desde el inicio del reporte. No en todas estas prioridades se explicitan objetivos concretos, pero sí se desarrollan programas, sistemas, políticas, etc. para todas ellas.</t>
  </si>
  <si>
    <t>En cada sección o tema de interés tratado en el reporte, se incluyen las políticas, procesos, reglamentos, etc. Que brindan soporte a las acciones y proyectos emprendidos.</t>
  </si>
  <si>
    <t>El Código no se encuentra disponible, pero sí se hace pública la Política de Desarrollo Sustentable, que es la columna vertebral de las prácticas de sustentabilidad</t>
  </si>
  <si>
    <t xml:space="preserve">A lo largo de todo el reporte se encuentran tablas que resumen el desempeño en temas sociales, laborales, cadena de valor, derrama económica, impactos ambientales, etc. En las que además se compara el desempeño a lo largo de varios años
</t>
  </si>
  <si>
    <t xml:space="preserve">En el tema de energías renovables, se especifica la meta de contar con este tipo de fuentes para el 20% de la electricidad en 2012. En los demás temas, no se especifican metas concretas, pero en cada uno se presentan avances y logros alcanzados durante el año. </t>
  </si>
  <si>
    <t>Se informa sobre el cumplimiento y seguimiento a prioridades, pero no se reconocen áreas de oportunidad o metas no alcanzadas</t>
  </si>
  <si>
    <t xml:space="preserve">No se menciona en la fuentes consultadas, cuáles son los mecanismos para determinar la compensación de los directivos teniendo en cuenta el desempeño de sustentabilidad logrado por la compañía. </t>
  </si>
  <si>
    <t xml:space="preserve">La empresa publica la carta de verificación externa de PwC y la Declaración de Control del Nivel de Aplicación de GRI </t>
  </si>
  <si>
    <t>Reporte Anual 2010
Informe de Desarrollo Sustentable 2010 
Página WEB
CMBMV</t>
  </si>
  <si>
    <t>Interceramic</t>
  </si>
  <si>
    <t>En el cuestionario de BMV mencionan que si cuentan con 25% de consejeros independientes dentro del consejo de administración</t>
  </si>
  <si>
    <t>No hay metas u objetivos en los temas de sustentabilidad.</t>
  </si>
  <si>
    <t>La página tiene una sección y resumen dedicado al código de ética, pero el link para descargar no funciona.</t>
  </si>
  <si>
    <t>La empresa proporciona datos a lo largo del texto no comparables.</t>
  </si>
  <si>
    <t>La empresa no tiene objetivos por lo tanto no presenta datos de evaluación.</t>
  </si>
  <si>
    <t>Solo se contabiliza lo que se ha invertido o ahorrado en terminos productivos, no hay alguna acción que tenga ambos criterios.</t>
  </si>
  <si>
    <t>La empresa expresa que los derechos humanos son una prioridad y que no tiene conocimiento de violaciones a los mismos en sus operaciones, además de exponer mecanismos de vigilancia. Sin embargo la mayoría de los temas que expone como resultados en derechos humanos son de orden laboral.</t>
  </si>
  <si>
    <t>Si el tema es laboral y se exponen los resultados: capacitación, condiciones laborales, prestaciones. Pag. 29-54</t>
  </si>
  <si>
    <t>La empresa establece prioridad en esta área y presenta resultados (aislados y no comparables).</t>
  </si>
  <si>
    <t>Se presentan resultados económicos en el RS e informe anual.</t>
  </si>
  <si>
    <t>Se establece el tema como prioridad, pero no hay resultados sistematizados y comparables.</t>
  </si>
  <si>
    <t>La empresa implementa el programa ETHOS para que sus empleados, consumidores, etc reporten incidentes, reporten quejas o violaciones al c´digo de ética. La empresa presenta una tabla por años y origen de los incidentes. Pag. 26.</t>
  </si>
  <si>
    <t>De los proyectos sociales que la empresa ha establecido se presentan los resultados a lo largo del texto. Pag. 57-68</t>
  </si>
  <si>
    <t>Presenta una tabla con el número de quejas y denuncias en su programa de vigilacia ética. No hay información sobre medidas o casos.</t>
  </si>
  <si>
    <t>No hay carta de verificación para RS o COP</t>
  </si>
  <si>
    <t>Mapfre</t>
  </si>
  <si>
    <t>La empresa menciona que tuvo en cuenta las recomendaciones de sus grupos de interés pero no espcifica cuales fueron las que le relaizaron. Pag 17</t>
  </si>
  <si>
    <t>Los mecanismos utilizados son: intranet, portal soluciones Mapfre, para los mediadores utiliza dos herramientas principales: el boletín MAPFRE y los comunicados, para proveedores: Con carácter general, la relación con los proveedores se articula a través de las plataformas web, plataformas telefónicas propias o concertadas, y líneas telefónicas específicas, SIGMA PLUS. Pag 21, 35, 39.</t>
  </si>
  <si>
    <t>MAPFRE México, en su IA de responsabilidad social, reporta que cuenta con un Consejo de Administración integrado por 9 consejeros, 7 de ellos independientes.</t>
  </si>
  <si>
    <t>El Consejo de Administración opera a través de diversos comités: Comité de Auditoría, Comité de Inversiones, Comité de Riesgos, Comité de Reaseguro y Comité de Comunicación y Control. Pero ni en el Informe de RSE 2009, ni en el Código de buen gobierno se describen, para los consejeros o sus comités, responsabilidaes definidas para procurar la sustentabilidad</t>
  </si>
  <si>
    <t>Se describen las funciones del Consejo de Administración y el proceso de toma de decisiones en algunos temas. Código de buen gobierno.</t>
  </si>
  <si>
    <t>MAPFRE menciona que dispone de un Sistema de Gestión de Riesgos (SGR) basado en la gestión integrada de todos y cada uno de los procesos de negocio, y en la adecuación del nivel del riesgo a los objetivos estratégicos establecidos.Sin embargo no menciona cuales son los riesgos relacionadas con los temas de sustentabilidad, ya que los presentados son de orden económico.Pag. 15.</t>
  </si>
  <si>
    <r>
      <t xml:space="preserve">Se mencionan los objetivos de corto y mediano plazo, en los ámbitos económico, ambiental y social, pero no se explicita cómo éstos se alinean a las prioridades de la estrategia de sustentabilidad. </t>
    </r>
    <r>
      <rPr>
        <b/>
        <sz val="12"/>
        <color indexed="8"/>
        <rFont val="Calibri"/>
        <family val="2"/>
      </rPr>
      <t xml:space="preserve">
</t>
    </r>
  </si>
  <si>
    <t>Se informa de convenios y "alianzas estratégicas" con Universidades para el desarrollo profesional de estudiantes, ofreciendo oportunidades de empleo, prácticas, servicio social y programas de becarios. Se incluye un listado de estas universidades.
También se incluye un listado de las distintas asociaciones en las que participa la empresa Pag. 24</t>
  </si>
  <si>
    <t>Mapfre ha desarrollado el modelo de actuación socialmente responsable. La Contribución a la sociedad la realiza a través de las actividades no lucrativas de interés general que desarrolla FUNDACIÓN MAPFRE con 5 ejes instrumentados a traves de 5 institutos.
El compromiso medioambiental se materializa a través de la Política Medioambiental de MAPFRE que se articula a través de tres pilares: la Integración del medio ambiente en el negocio, la gestión medioambiental, y la promoción de la responsabilidad medioambiental, con programas de desarrollo de actuaciones de gestión medioambiental y energética, y la promoción de la responsabilidad medioambiental y energética en la Sociedad.</t>
  </si>
  <si>
    <t xml:space="preserve">La empresa informa la aplicación de códigos, políticas y procesos (marco normativo interno) que se alinean a sus programas y proyectos. En la página web se pueden consultar el código de buen gobierno, los principios institucionales,  los principios empresariales, los informes anuales y estados financieros desde 2005 a 2010, </t>
  </si>
  <si>
    <r>
      <t>La empres publica en su página web, los siguientes documentos por separado:  código de buen gobierno, los principios institucionales y  los principios empresariales.</t>
    </r>
    <r>
      <rPr>
        <sz val="12"/>
        <color indexed="8"/>
        <rFont val="Calibri"/>
        <family val="2"/>
      </rPr>
      <t xml:space="preserve">
</t>
    </r>
  </si>
  <si>
    <t xml:space="preserve">La empresa presenta datos actualizados y comparables de su ámbito económico, no siendo así para los ámbitos social y ambiental. </t>
  </si>
  <si>
    <t>La empresa no presenta evidencia de que haya programado metas particulares en materia de sustentabilidad. Los datos reportados en el Informe anual de RSE 2009, se refieren a acciones realizadas que no tienen punto de comparación para verificar su nivel de cumplimiento, ni referencia con metas preestablecidas de sustentabilidad.</t>
  </si>
  <si>
    <t>No se encontró evidencia sobre evaluaciones del desempeño en materia de sustentabilidad para el personal directivo, ni compensaciones vinculadas a éste.</t>
  </si>
  <si>
    <t>No se ofrece información al respecto en ninguna de las fuentes disponibles.</t>
  </si>
  <si>
    <t>Se mencionan los resultados obtenidos en la dimensión de medio ambiente, pero de manera genérica, con algunos datos de las acciones más relevantes, sin que con ellos se pueda ubicar su relación comparativa con metas preestablecidas o con lo realizado en años anteriores, ni con tasas de crecimiento o ahorro. Pag. 45.</t>
  </si>
  <si>
    <t>La empresa presenta información comparativa de los años 2007, 2008 y 2009 sobre sus ingresos y resultados, el balance de situación y el comportamiento de sus activos y patrimonio neto. Por otro lado, en la página web se presentan los informes financieros de los años 2005 hasta 2010</t>
  </si>
  <si>
    <t>Se presentan los porcentajes comparativos entre quejas y reclamaciones recibidas y quejas resueltas, así como datos estadísticos del nivel de servicio a través de plataformas telefónicas. Pag 38.</t>
  </si>
  <si>
    <t xml:space="preserve">La empresa cuenta con el Sistema de Actuación Ética que es una herramienta electrónica pública que está localizada en el la página web de MAPFRE México para proporcionar a cualquier persona un método seguro de denuncia de faltas de ética de cualquier representante de la organización (colaboradores, aliados, proveedores, etc). El 63% de las quejas se encuentra con estado “Concluido” y el 37% “En curso”. Durante 2009 se monitoreó este sistema todo el año. Al cierre del año se tenía un total de 89 casos de denuncias, con el 100% de ellos con estado “Concluido”.                    </t>
  </si>
  <si>
    <t>La empresa reporta los resultados de sus acciones en materia de involucramiento comunitario con datos de personas beneficiadas por su Fundación.</t>
  </si>
  <si>
    <t>La empresa sometió a verificación externa su Informe  y publica la carta con los antecedentes, el alcance de la verificación, los indicadores revisados y los resultados de dicha verificación.</t>
  </si>
  <si>
    <t xml:space="preserve">La empresa no da seguimiento a las demandas planteadas por los grupos de interés y por tanto, no establece compromisos específicos con ellos, a partir de sus demandas.  </t>
  </si>
  <si>
    <t>Informe Anual de RSE 2009
Informe Anual financiero 2009
Página WEB</t>
  </si>
  <si>
    <t>Metlife</t>
  </si>
  <si>
    <t>No se presentan las expectativas/necesidades/demandas de los grupos de interés. La empresa se encuentra en el nivel de identificación de los mismos: socios, medio ambiente, gobierno, activistas, clientes, sociedad civil, proveedores, personal. Pag. 16.</t>
  </si>
  <si>
    <t>La empresa describe algunos mecanismos de comunicación con diferentes grupos de interés, sobre todo sus empleados y otras empresas, para el píblico en general menciona medios tradicionales: linea telefonica, correo eletronico, sucursales. Pag 17.</t>
  </si>
  <si>
    <t>En el documento Notas de Revelación Adicional a los Estados Financieros se informa sobre la composición del Consejo de Administración en México. Éste consta de 4 consejeros propietarios y 2 independientes</t>
  </si>
  <si>
    <t>No se describen las funciones del Consejo de Administración que opera en México ni el proceso de toma de decisiones</t>
  </si>
  <si>
    <t xml:space="preserve">No se mencionan principios precautorios a los que la empresa se adhiere </t>
  </si>
  <si>
    <t xml:space="preserve">No se informa sobre riesgos y oportunidades en materia de sustentabilidad. </t>
  </si>
  <si>
    <t>No se exponen metas, objetivos o compromisos para generar impactos favorables en el mediano y largo plazo</t>
  </si>
  <si>
    <t>No se mencionan áreas o personal ejecutivo encargado de la gestión de la sustentabilidad. Únicamente se informa que la Fundación MetLife lleva a cabo la gestión de los apoyos para OSCs y programas sociales que se apoyan a través de la convocatoria anual.</t>
  </si>
  <si>
    <t>MetLife participa en el Programa de Desarrollo de Proveedores del PNUD.Pag. 47</t>
  </si>
  <si>
    <t>No se exponen metas u objetivos en temas de sustentabilidad. Sin embargo, la empresa implementa procesos, proyectos y programas para apoyar a la comunidad, a sus trabajadores y para el cuidado y conservación del medio ambiente</t>
  </si>
  <si>
    <t xml:space="preserve">Se menciona el Código de Ética como pilar para la compañía. En materia de equidad de género,se cuenta con la Certificación MEG (Modelo de Equidad de Género) por INMUJERES. En la página de internet se exponen las políticas de privacidad y confidencialidad para clientes. </t>
  </si>
  <si>
    <t xml:space="preserve">Se encuentran disponibles las políticas de privacidad y confidencialidad para clientes. En el sitio web corporativo internacional se encuentra disponible el Código de Ética </t>
  </si>
  <si>
    <t>Se presentan resultados a lo largo del texto, algunas veces comparables en tablas sobre temas espcificos.</t>
  </si>
  <si>
    <t>Se presentan indicadores de sustentabilidad pero no se explicitan metas al respecto</t>
  </si>
  <si>
    <t xml:space="preserve">La empresa no explicita objetivos concretos de sustentabilidad, no reconoce áreas de oportunidad ni metas no alcanzadas. </t>
  </si>
  <si>
    <t>Se nombra los ahorros de energía, agua y papel. También se especifica el monto de inversión social Pag. 55-61.63-65.</t>
  </si>
  <si>
    <t xml:space="preserve">La empresa no menciona que los Derechos Humanos sean una prioridad ni se refiere a este tema. </t>
  </si>
  <si>
    <t>La empresa establece el tema como prioridad y expone resultados a lo largo del texto y en tablas por tema. Pág. 55-61</t>
  </si>
  <si>
    <t>Tabla de resultados financieros; tabla de participación en el mercado</t>
  </si>
  <si>
    <r>
      <t>Se establece el tema como prioridad y se presentan d</t>
    </r>
    <r>
      <rPr>
        <sz val="12"/>
        <color indexed="8"/>
        <rFont val="Calibri"/>
        <family val="2"/>
      </rPr>
      <t>atos sobre llamadas atendidas en call center, contrastadas con 2008.</t>
    </r>
  </si>
  <si>
    <t xml:space="preserve">En el RS se menciona el Programa de Aseguramiento Ético en la venta, pero no se presentan resultados. </t>
  </si>
  <si>
    <t>En 2010 Metlife "  Apoyamos 6 escuelas públicas en educación primaria en 5 estados de la República Mexicana.
•  Beneficiamos directamente a 869 niñas y niños con la participación de 491 padrinos;
•  Se donaron más de 3 millones y medio de pesos entre colaboradores, fuerza de ventas y 
la empres"</t>
  </si>
  <si>
    <t xml:space="preserve">No se mencionan datos sobre violaciones a sus códigos, quejas, multas, sanciones, etc. </t>
  </si>
  <si>
    <t>B+ GRI Checked. Verificado por Firma Social AuditaRSE, incluye carta</t>
  </si>
  <si>
    <t>Informe RSE 2010
Annual Report 2010
Página WEB</t>
  </si>
  <si>
    <t>Mexichem</t>
  </si>
  <si>
    <t>Se hace un profundo análisis de contexto y de riesgos en su Informe anual a la bolsa 2010 y menciona las estrategias derivadas de dicho análisis</t>
  </si>
  <si>
    <t xml:space="preserve">Aún no determinan estrategias y líneas de negocio pero están trabajando con grupos de interés en la lógica de establecerlas, fundamentarlas, etc. </t>
  </si>
  <si>
    <t>Se establecen compromisos y metas precisas en los ámbitos económico, social y ambiental; y, en términos generales, están alineados a la estrategia de sustentabilidad</t>
  </si>
  <si>
    <t>Tiene código de conducta, políticas anti-corrupción, políticas de medio ambiente, seguridad y calidad; y sistemas ISO, OHAS.</t>
  </si>
  <si>
    <t xml:space="preserve">No se encontró ningún instrumento de autorregulación publicado en la página web. </t>
  </si>
  <si>
    <t>La empresa informa los montos invertidos en sus programas y/o proyectos de sustentabilidad y sólo en algunos casos de forma aislada menciona algunos beneficios en ahorros obtenidos o riesgos mitigados. 40-49</t>
  </si>
  <si>
    <t xml:space="preserve">No es considerado material en México, sólo en Colombia, por lo que presentan previsiones pero no resultados. </t>
  </si>
  <si>
    <t>Se presentan tablas con los resultados de los indicadores en los temas prioritarios de manera comparable. Pág. 40-48.</t>
  </si>
  <si>
    <t>No ofrece información en el sentido de "consumidores" sino previsiones de control en sus productos para evitar efectos no deseados en sus consumidores.</t>
  </si>
  <si>
    <t xml:space="preserve">La empresa no somete a evaluación o proceso de verificación externa su reporte de sustentabilidad </t>
  </si>
  <si>
    <t>Informe Anual 2010
Informe de Desarrollo Sustentable 2010
Página WEB
CMBMV</t>
  </si>
  <si>
    <t>Petróleos Mexicanos</t>
  </si>
  <si>
    <t>En el informe de RS se mencionan algunos principios y/o guías, como:  Mecanismo de Desarrollo Limpio (MDL) desde 2007, Programa Nacional de Rendición de Cuentas, Transparencia y Combate a la Corrupción 2008-2012, Principios de Ecuador para las inversiones de la empresa.</t>
  </si>
  <si>
    <t>Se presentan distintas alianzas con organismos internacionales, gobiernos locales y otras instituciones gubernamentales.</t>
  </si>
  <si>
    <t>A lo largo del informe de RS se detallan los distintos sistemas, programas y proyectos en cada uno de los 4 objetivos de sustentabilidad.</t>
  </si>
  <si>
    <t>En la página web, en la sección "relación con inversionistas" se incluyen los decretos de la Reforma Energética y el Código de conducta. Sin embargo no se hace pública información sobre otras políticas corporativas de RS o sustentabilidad</t>
  </si>
  <si>
    <t>A lo largo del reporte se encuentran datos sobre el desempeño general de la empresa en materia de sustentabilidad y se incluyen explicaciones sobre las actividades que llevaron a la empresa a ese desempeño. También se encuentra la tabla que resume el desempeño general de la empresa con respecto a los principales objetivos. Pag.13</t>
  </si>
  <si>
    <t xml:space="preserve">Uno de los objetivos de sustentabilidad de Pemex se encuentra relacionado con las prácticas laborales: Operaciones seguras, en los puntos de seguridad y salud y Desarrollo de las personas. En el capítulo dedicado a este objetivo se detallan los resultados y desempeño de la empresa en este ámbito, de manera tal que es posible hacer una comparación </t>
  </si>
  <si>
    <t>Santander</t>
  </si>
  <si>
    <t>En el informe de RS y el IA se describe la estructura pero no el funcionamiento o proceso de toma de decisiones.</t>
  </si>
  <si>
    <t>La empresa adopta los Principios de ecuador.</t>
  </si>
  <si>
    <t>No hay objetivos o metas</t>
  </si>
  <si>
    <t>No hay información al respecto.</t>
  </si>
  <si>
    <t>Los códigos y políticas pueden encontrarse en su página de internet</t>
  </si>
  <si>
    <t>La empresa proporciona información sobre su impacto económico de forma comparable y datos aislados sobre su desempeño social.</t>
  </si>
  <si>
    <t>No hay objetivos, por lo tanto no comparan sus resultados.</t>
  </si>
  <si>
    <t>La empresa expone el monto de sus inversiones sociales y como se distribuye.</t>
  </si>
  <si>
    <t>Se informa sobre los resultados en capacitación.</t>
  </si>
  <si>
    <t>EL área es prioridad y se mencionan resultados (aislados y no comparables).</t>
  </si>
  <si>
    <t>Proporciona resultados para su programa de universidades</t>
  </si>
  <si>
    <t>incluye carta de verificación</t>
  </si>
  <si>
    <t>Establece compromisos diferenciados, a las expectativas que la empresa percibe</t>
  </si>
  <si>
    <t>Scotiabank</t>
  </si>
  <si>
    <t>No hay información al respecto en el IA, RS, COP o página web.</t>
  </si>
  <si>
    <t>La empresa establece como prioridad el ahorro de papel y de energía, presente resultados en páginas 25, 26 y 27.</t>
  </si>
  <si>
    <t>No se establece como prioridad y no hay resultados en COP, RS e IA.</t>
  </si>
  <si>
    <t>La empresa no identifica o dialoga con  grupos de interés.</t>
  </si>
  <si>
    <t>Telefónica</t>
  </si>
  <si>
    <t>En el Informe de Gobierno Corporativo (IGC) se menciona que el Consejo de Administración está compuesto por 17 miembros, de los cuales 8 son Consejeros Independientes (47%)</t>
  </si>
  <si>
    <t>En el IGC se informa que el Consejo de Administración se ha reservado el derecho de aprobar la Política de Gobierno Corporativo, la Política de Responsabilidad Social, entre otras. En este documento, así como en el Informe de Responsabilidad Corporativa (RS) se menciona que se tiene una Comisión de Recursos Humanos, Reputación y Responsabilidad Corporativa.</t>
  </si>
  <si>
    <t>Se señala que para la dimensión de comportamiento ético, se cuenta con una Oficina de Principios de Actuación y se explican sus responsabilidades en el RS. Se indica que a nivel corporativo tienen una Oficina de Cambio Climático y un Sistema de Gestión Ambiental, para las cuestiones medioambientales, pero no se especifica como se gestiona este tema en México. Se informa que la Fundación Telefónica tiene a su cargo la gestión de los programas sociales. No se informa la existencia de un área o gerencia que coordine el tema de sustentabilidad en México.</t>
  </si>
  <si>
    <t>En la página web para México, se pueden consultar los Principios de Actuación. Sin embargo, no se encuentran disponibles otras políticas</t>
  </si>
  <si>
    <t>No se informa sobre la forma en que se determinan las retribuciones del personal directivo, ni si ésta se encuentra relacionada con el desempeño en materia de sustentabilidad</t>
  </si>
  <si>
    <t>Vitro</t>
  </si>
  <si>
    <t xml:space="preserve">La empresa integra en su informe anual información del contexto socioeconómico en que se inserta la compañía. En algunas ocasiones ofrece datos obtenidos de otras fuentes para sustentar los retos y las oportunidades que la empresa afronta en su operación cotidiana. </t>
  </si>
  <si>
    <t>No hay mención sobre la creación de comités o áreas de trabajo asignadas especialmente para dar seguimiento a los objetivos de sustentabilidad de las compañías</t>
  </si>
  <si>
    <t>La empresa sólo exhibe datos en materia ambiental para temas varios: residuos generados, emisiones producidas, uso de agua, etc. En el caso de lo social, no se exhiben de forma comparada.</t>
  </si>
  <si>
    <t>No se especifican metas específicas en materia de sustentabilidad.</t>
  </si>
  <si>
    <t xml:space="preserve">Tanto en el informe anual como en el de sustentabilidad se expone una tabla con los principales resultados financieros del año, de forma comparada. </t>
  </si>
  <si>
    <t>El reporte de sustentabilidad de la compañía fue verificado por la organización REDES SOCIALES.</t>
  </si>
  <si>
    <t xml:space="preserve">La empresa no llevó a cabo un diálogo con los grupos de interés y, por tanto, no se establecen mecanismos de seguimiento de éstas. </t>
  </si>
  <si>
    <t>Volkswagen</t>
  </si>
  <si>
    <t>No se menciona el proceso de toma de decisiones, aunque sí se señalan los temas en los que se involucra el máximo órgano de gobierno.</t>
  </si>
  <si>
    <t xml:space="preserve">A nivel internacional se adoptó el Pacto Mundial desde 2002. Sin embargo, en el reporte de sustentabilidad e México no se hace mención de esto.
Tampoco hay referencia a algún otro principio precautorio aplicado en México. </t>
  </si>
  <si>
    <t xml:space="preserve">Se mencionan el código de conducta y la política ambiental en el informe de sustentabilidad. </t>
  </si>
  <si>
    <t>La empresa exhibe datos de manera aislada, presentándolos en un cuadro resumen al principio de cada capítulo, sin  compararlos con los datos de otros años.</t>
  </si>
  <si>
    <t>No se informa sobre metas o indicadores que permitan dar seguimiento a los objetivos de sustentabilidad.</t>
  </si>
  <si>
    <t>La empresa no presenta datos sobre el cumplimiento de sus objetivos</t>
  </si>
  <si>
    <t>La empresa menciona que el tema laboral es prioridad y, por tanto, ofrece datos sobre capacitaciones, salud laboral, etcétera. Pero sin que éstos puedan ser comparados con los logros de otros años</t>
  </si>
  <si>
    <t xml:space="preserve">WalMart </t>
  </si>
  <si>
    <t>Solamente se encuentra la declaración de ética en su sitio web.</t>
  </si>
  <si>
    <t>No hay información al respecto en el informe de responsabilidad ni en el informe anual.</t>
  </si>
  <si>
    <t>En el informe de RS se tratan 4 temas relevantes (objetivos de sustentabilidad):
Estos cuatro objetivos se relacionan con las 4 líneas de acción del Plan de Negocios de Pemex: Crecimiento, eficiencia, responsabilidad corporativa y modernización de la gestión
No se especifica que estos sean los objetivos de sustentabilidad, aunque esto se puede inferir. Tampoco se menciona una temporalidad.</t>
  </si>
  <si>
    <t xml:space="preserve">A lo largo del RS se plantean las distintas políticas corporativas y leyes que dan origen a los programas establecidos. </t>
  </si>
  <si>
    <t>Se incluyen los medios de comunicación con clientes, pero no se informa sobre resultados de estas vías de comunicación como quejas, casos atendidos, etc. Pág. 78.</t>
  </si>
  <si>
    <t>En la sección "compromiso con las comunidades petroleras" se presentan los datos y acciones que se refieren al involucramiento con la comunidad, en las principales zonas petroleras. Sin embargo, los datos no se presentan de forma que pueda ser comparable. Pág. 103-107.</t>
  </si>
  <si>
    <t>No se brinda información sobre sus temas de interés en política pública ni sobre las posturas de la empresa ante ellos.</t>
  </si>
  <si>
    <t>Se declara que el reporte fue verificado por un tercero, pero en el reporte no se incluye la carta de verificación y tampoco se encuentra disponible en el sitio web. Pág. 5.</t>
  </si>
  <si>
    <t>En el RS podemos observar que Pemex ha establecido mecanismos para dar seguimiento a las demandas y necesidades de los stakeholders, como es el caso del GPC o las acciones que lleva a cabo en colaboración con autoridades y grupos comunitarios de las zonas petroleras. Sin embargo, no se presentan compromisos explícitos que hayan establecido con grupos de interés en específico (incluyendo metas cuantificables). Pág. 15-33</t>
  </si>
  <si>
    <t>Informe Anual 2010
Informe de Responsabilidad Social. 2010
Página WEB</t>
  </si>
  <si>
    <t>No se menciona la existencia o responsabilidad de un comité en el Consejo de Administración que vele por la sustentabilidad.</t>
  </si>
  <si>
    <t>En el RS se explica que la empresa cuenta con mecanismos como: el Índice de Satisfacción del Cliente, el Índice de Satisfacción Laboral, la Oficina de Principios de Actuación, el foro de Sustentabilidad con Proveedores, además de que participó en varios foros nacionales e internacionales en los que tuvo contacto con otras empresas, actores gubernamentales y civiles. pág. 10,12 13</t>
  </si>
  <si>
    <t>En el RS se informa sobre las 3 líneas estratégicas en materia de sustentabilidad para Telefónica. Sin embargo, no se explican cuáles son los riesgos y oportunidades (pues, en relación con el indicador 1, no se presenta la información de contexto local).</t>
  </si>
  <si>
    <t>Se señala que la empresa se adhiere al Pacto Mundial y se señala la forma en que ha aplicado los principios a lo largo del RS. Pag. 14.</t>
  </si>
  <si>
    <t>Uno de los principales programas de Fundación Telefónica en el que se han establecido alianzas concretas es el programa EducaRed con CONAFE. Pág. 38.</t>
  </si>
  <si>
    <t xml:space="preserve">La empresa ha desarrollado programas en torno a los temas prioritarios según el análisis de materialidad y alineados a las 3 líneas estratégicas. Ejemplos de éstos son: el Programa Generaciones Interactivas; la implementación de los Principios de Actuación para fomentar el desempeño ético; los programas sociales como ProNiño y EducaRed, entre otros. </t>
  </si>
  <si>
    <t>Los Principios de Actuación son el principal instrumento, del que se derivan las demás políticas. Además se menciona que se cuenta con una Política de Protección de Datos, Política Ambiental, entre otras. Pag. 27.</t>
  </si>
  <si>
    <t>Hay una sección de índicadores en las páginas 43 y 44, todos comparables en los últimos 3 años. Hay índicadores para las tres dimensiones.</t>
  </si>
  <si>
    <t>En la sección Hitos del RS se presenta una tabla con los objetivos establecidos para el año reportado y el nivel de cumplimiento de estos (autocalificado).</t>
  </si>
  <si>
    <t>Los objetivos que presenta la empresa se proponen a un año, se presentan resultados del último año y se proponen otros para el siguiente. Pág. 43-46.</t>
  </si>
  <si>
    <t>La empresa da seguimiento a metas a corto plazo, evalua con caritas de estado de animo su cumplimiento, no da detalles ni reconoce áreas de oportunidad. Pag. 10</t>
  </si>
  <si>
    <t>Se presentan los 2 principios del PM.  Por el discurso de la empresa, podemos entender que el tema es importante en su visión de la sustentabilidad y que la forma en que se ha gestionado es a través de los PdA. Los resultados que se presentan, son consistentes con esto: Número de empleados formados en los PdA; denuncias registradas en la línea confidencial relacionadas con discriminación; auditorías a proveedores "en riesgo"; no. De empleados despedidos por incumplimiento de los PdA; personas discapacitadas en la plantilla; % de mujeres en la plantilla y en puestos directivos</t>
  </si>
  <si>
    <t>Los resultados presentados en esta dimensión incluyen: Índice de Satisfacción de Empleados creció 4.33%, llegando en 2009 a 87.9%. (contra un 84.24 en 2008). Porcentaje de empleados con convenio negociado (sindicalizado) comparado entre 2008 y 2009. Tasa de accidentes, tasa de ausentismo, tasa de días perdidos.  Horas de formación de empleados y total de gastos de formación (2008 y 2009)</t>
  </si>
  <si>
    <t>El RS presenta indicadores sobre: No. De: estudios de impacto ambiental,  mediciones de ruido, mediciones de campos electromagnéticos; horas de formación ambiental a empleados; inversión en adecuaciones para disminuir el impacto acústico; inversión en adecuaciones para disminuir el impacto visual.  Consumo de: papel blanco, papel reciclado, gasolina (flota), electricidad en edificios de oficinas y operaciones, agua. Emisiones de CO2, entre otros. Pág. 44.</t>
  </si>
  <si>
    <t xml:space="preserve">
Resultado que se presentan: Puntuación de 9/10 en índice de Satisfacción de Clientes. Valor monetario por multas derivadas del incumplimiento de normativas de privacidad de datos. Servicio de atención a clientes en náhuatl (4,654 clientes atendidos). </t>
  </si>
  <si>
    <t>Se capacitó al 70% de los colaboradores en Principios de Actuación, que es el código ético sobre el que se desempeñan actividades diarias. No. De empleados despedidos por incumplimiento de los PdA; no. De denuncias registradas en la línea confidencial relacionada con corrupción.</t>
  </si>
  <si>
    <t>No se encontró información sobre este tema en las fuentes consultadas. En la tabla de indicadores GRI, al final del RS, se menciona que el indicador SO5 que se refiere a esto "no aplica/no es material", sin darse una mayor explicación.</t>
  </si>
  <si>
    <t>Inclusión digital: Proniño (beneficiados directos), Aulas Fundación Telefónica (beneficiados directos e indirectos); Campus Party (no. De menores beneficiados a través del “bautismo digital”); Movistar en casa (no. De beneficiados directos).</t>
  </si>
  <si>
    <t>Se informa sobre el no. De violaciones a los PdA y el no. De reclamaciones de clientes, pero no se indica el estatus de las mismas. En la tabla GRI al final, se indica que no se tuvieron multas por cuestiones ambientales, y que los indicadores sobre multas por incumplimiento de leyes y regulaciones "no aplica/no es material".</t>
  </si>
  <si>
    <t>Se presenta la carta de verificación completa de PwC.</t>
  </si>
  <si>
    <t>Informe Anual de Responsabilidad Corporativa 2010
Informe Anual de Gobierno Corporativo 2010
Informe Anual 2010
Página WEB</t>
  </si>
  <si>
    <t xml:space="preserve">La empresa argumenta haber llevado a cabo un análisis que integró diferentes perspectivas de los grupos de interés. No se especifica a quien se consulto y  las demandas/expectativas particulares. Pag. 9.
</t>
  </si>
  <si>
    <t>Sólo mencionan algunos mecanismos de interacción básicos con los grupos de interés como: encuestas de satisfacción (con clientes), línea de denuncia (personal  y externos), cuenta de correo electrónico del CEO para hacer llegar sugerencias, dudas y/u opiniones.</t>
  </si>
  <si>
    <t>Se presenta un cuadro con la lista de los consejeros y señalando los que son independientes y la proporción de los mismos. Pag 14.</t>
  </si>
  <si>
    <t>La única referencia a este respecto se realiza en el Código de Mejores Prácticas Corporativas es que el comité de Prácticas Societarias realiza el monitoreo del cumplimiento de los principios de responsabilidad social.</t>
  </si>
  <si>
    <t>Salvo la mención que se hace GRI y, en consecuencia, el formato de reporte adoptado, no hay alusión a la integración de principios precautorios internacionales.</t>
  </si>
  <si>
    <t xml:space="preserve">La empresa no establece objetivos a mediano y largo plazo.. En materia ambiental menciona algunas acciones a realizarse para 2011, pero es la única referencia a esto. </t>
  </si>
  <si>
    <t>Los programas ambientales son un ejemplo de que en Medio Ambiente la empresa ha establecido prioridades. En el caso social, tiene varios programas aunque éstos no responden a objetivos concretos. En materia económica han incorporado el programa de reciclaje a sus proceso productivo.</t>
  </si>
  <si>
    <t>Solamente el código de conducta está disponible y descargable en la página de la compañía.</t>
  </si>
  <si>
    <t>Promedio</t>
  </si>
  <si>
    <t>La empresa menciona que tiene objetivos generales pero no proporciona datos sobre cuales las metas de estos, cuantificables.</t>
  </si>
  <si>
    <t>Únicamente se habla de la aplicación de evaluaciones de desempeño en el consejo, pero no se explica que se integren criterios de cumplimiento de objetivos de sustentabilidad. Pág. 17.</t>
  </si>
  <si>
    <t>La empresa no señala los montos de las inversiones realizadas por la empresa en la comunidad o programas de sustentabilidad.</t>
  </si>
  <si>
    <t>La empresa no establece prioridades en materia de derechos humanos y no se exhibe resultados al respecto.</t>
  </si>
  <si>
    <t>Se capacito al 100% del personal respecto al Código de Ética.</t>
  </si>
  <si>
    <t>Se exponen algunos resultados de las acciones que realiza Vitro en la comunidad, pero sin detallar si este ejercicio se ha mejorado o si simplemente es un esfuerzo inercial (debido a que llevan bastante tiempo realizándolos).</t>
  </si>
  <si>
    <t>La única referencia a política pública es: Cuando existe un interés particular en la industria a la que pertenecemos, participamos en procesos de cabildeo y diseño de políticas públicas de manera indirecta por medio de las diferentes cámaras y asociaciones gremiales de las que formamos parte. No expone sus temas de interés.</t>
  </si>
  <si>
    <t xml:space="preserve">En el IA la empresa menciona los criterios para formar parte de consejo supervisor, pero no señala cuántos son los que actualmente ocupan cargos en él, y que son independientes, ni la proporción de éstos. </t>
  </si>
  <si>
    <t>En el IA se describen las funciones del Comité de Supervisión, que entre las principales se cuenta el guiar la estrategia de la compañía hacia 2018 de Volkswagen. En el discurso si se menciona que esto se lleva a cabo considerando la estrategia de sustentabilidad que ha definido la compañía.</t>
  </si>
  <si>
    <t>Sí hay una estrategia a nivel global, proyectada a 2018. Sin embargo, no hay información de cuáles serán los pasos a seguir para el caso de México ni se exponen metas concretas. IA</t>
  </si>
  <si>
    <t>Para el caso de México, no se describen quiénes son los responsables de dar seguimiento a la estrategia de sustentabilidad de la compañía.</t>
  </si>
  <si>
    <t>Principalmente son los programas ambientales implementados por la compañía los que tienen, a simple vista, mayor relación con su estrategia de sustentabilidad. Lo que la empresa realiza en materia social tiene un corte más filantrópico y no estratégico dichas actividades no se alinean con la estrategia de negocio.</t>
  </si>
  <si>
    <t>En el RS la empresa señala que recibió 8 mil propuestas de mejora a los proceso y esto generó ahorros de 49 millones de dólares. También se expone una gráfica en donde se exhibe la reducción en el consumo de agua por diversos procesos implementados.</t>
  </si>
  <si>
    <t>La empresa exhibe resultados de los temas prioritarios en temas laborales.</t>
  </si>
  <si>
    <t xml:space="preserve">Exhibe muchos datos en esta materia. La forma de mostrar los resultados no permite hacer comparaciones. </t>
  </si>
  <si>
    <t>En el reporte de sustentabilidad no se presenta información económica. En el informe anual tampoco se presenta la información desglosada por país, en este caso, no se sabe con exactitud cuánto corresponde a México.</t>
  </si>
  <si>
    <t>Se describen algunos puntos contenidos en el código de conducta además de señalar el establecimiento de un ombudsman para fortalecer el programa anti-corrupción. No se presentan datos sobre el desempeño logrado en este rubro.</t>
  </si>
  <si>
    <t>En la sección Ciudadanía Corporativa, como al principio del reporte de sustentabilidad, se muestran algunos datos derivados de los programas filantrópicos de la compañía (principalmente montos invertidos y beneficiarios). Pág. 50-51.</t>
  </si>
  <si>
    <t>No se mencionan datos sobre violaciones a sus códigos, quejas, multas, sanciones, etc.</t>
  </si>
  <si>
    <t xml:space="preserve">
Reporte de sustentabilidad 2009
Annual Report 2010
Página WEB</t>
  </si>
  <si>
    <t>Se informa del número y proporción de consejeros independientes. Pág. 8.</t>
  </si>
  <si>
    <t>En su informe anual, el reporte de responsabilidad social dirige a este.</t>
  </si>
  <si>
    <t>La empresa describe los intereses que identifica y los mecanismos de relación con ellos pero no expone sus demandas, no hay compromisos con ellos.</t>
  </si>
  <si>
    <t>La empresa detalla en su plan estratégico 2011-2012 los programas que está implementado la compañía, junto con otros que apenas implementará en 2011, para responder a los 7 puntos rectores enmarcados en sus 2 focos prioritarios, la inclusión financiera y la educación financiera. Ambos temas son relevantes para los objetivos de negocio y sí tienen relación con los temas que la compañía ha integrado (como oportunidades) en materia de sustentabilidad. Este programa cubre las dimensiones social, económico y ambiental.</t>
  </si>
  <si>
    <t>Datos sobre: plantilla desglosada por sexo y edad; Cláusula de No discriminación e igualdad de oportunidades en las políticas de RRHH; relación salarial entre hombres y mujeres es equivalente; desarrollo profesional; libertad de asociación (con datos duros); la relación con proveedores la rige el Código de Conducta.</t>
  </si>
  <si>
    <t>En la sección de Gestión Ambiental y Cambio Climático se exponen los resultados del Plan de Ecoeficiencia 2008:2012. Se exponen los resultados para, por lo menos, 3 años en diferentes ámbitos como consumo de papel, consumo de energía, km de viajes en avión, etc.</t>
  </si>
  <si>
    <t xml:space="preserve">Se mencionan estrategias y resultados del programa de ética corporativa "Actitud Responsable": se recibieron 1,170 casos, se gestionaron 1,137 casos atendidos por las Direcciones de Auditorías Especiales, Relaciones Laborales, Gestión de RRHH, Seguridad y Cumplimiento.
</t>
  </si>
  <si>
    <t xml:space="preserve">La empresa declara no tener multas ni sanciones por incumplimiento de leyes y normativas relacionadas con aspectos medioambientales. Expone datos sobre infracciones al código de ética y asuntos contenciosos llevados a cabo con el sindicato. </t>
  </si>
  <si>
    <t>La empresa describe las funciones de algunos comités del máximo órgano y presenta la estructura del mismo, pág. 8 y 9 RS.</t>
  </si>
  <si>
    <t>La empresa menciona adoptar estos criterios pero no se expresa cómo éstos se están integrando a su gestión. La empresa ha adoptado GRI pero no proporciona información sobre materialidad y su instancia de verificación no hace constar el apego a las directrices.  pág.. 57-67</t>
  </si>
  <si>
    <t>La empresa sí ha establecido objetivos y líneas de negocio en función de sus oportunidades y riesgos de sustentabilidad. Pág. 40, 48</t>
  </si>
  <si>
    <t>En el informe de sustentabilidad se menciona "Para estructurar y formalizar las acciones se realizaron programas de trabajo junto con diversas instituciones:  " y se enlista (con sus logos) a diversas instituciones de gobierno y privadas como "alianzas" pero no se especifican en que consisten. pág.. 39.</t>
  </si>
  <si>
    <t>En el tema ambiental hay programas de desarrollo de vivienda sustentable y reducción del impacto de las operaciones. En el tema económico la implementación de vivienda industrializada, programas con la fuerza de trabajo y de servicio al cliente. No hay programas sociales.pag. 40-52</t>
  </si>
  <si>
    <t>La empresa ha establecido muchos objetivos y metas, pero no ha estandarizado sus métricas, si bien tiene una métrica que integra sus satisfactores, no especifica cómo se constituye y qué significa o representa. pág., 51, 52 y 53.</t>
  </si>
  <si>
    <t>La empresa presenta claramente sus objetivos e información para valorar, pero sus indicadores no son claros, precisos, estandarizados, etc. Tampoco presenta áreas de oportunidad, solo resultados de acciones, por ejemplo pág. 52 y 53</t>
  </si>
  <si>
    <t>La empresa da información sobre acciones pero no resultados obtenidos en este ámbito. Pág.  13 y 27</t>
  </si>
  <si>
    <t>Se presentan algunos resultados en este ámbito pero no están sistematizados de forma comparable . Pág.. 32-36</t>
  </si>
  <si>
    <t>Se presentan algunos resultados en este ámbito pero no están sistematizados de forma comparable . Pág.. 51-53</t>
  </si>
  <si>
    <t>La empresa habla de las previsiones que toma pero en ningún momento menciona de casos de falta de ética ni de las soluciones adoptadas.</t>
  </si>
  <si>
    <t>La empresa presenta las acciones realizadas pero no los resultados (beneficios, efectos, impacto) de las mismas. Pág. 38-43 38-43</t>
  </si>
  <si>
    <t>La empresa presenta una gráfica con información sobre las denuncias, quejas y sugerencias del sistema interno pero no proporciona información sobre seguimiento. Pág. 13.</t>
  </si>
  <si>
    <t>La empresa presenta la carta de verificación pero esta no expresa que se reviso la veracidad o consistencia de la información presentada. Pág.. 55.</t>
  </si>
  <si>
    <t>La empresa menciona y hace énfasis en la importancia de su relación y dialogo con grupos de interés. Sin embargo la empresa no menciona que fue lo que expresaron estos grupos y como fueron incorporadas sus demandas a los objetivos de sustentabilidad de la empresa. Pág. 3-5.RS.</t>
  </si>
  <si>
    <t>Al final del documento la empresa señala que tiene: "Audiencias externas:
Consejos Vecinales: reuniones mensuales con comunidades vecinas en los 12 centros comunitarios localizados en 10 estados del país". Además de señalar a lo largo del documento los mecanismos con los que se comunica con sus empleados, proveedores y accionistas. Pág. 75.</t>
  </si>
  <si>
    <t xml:space="preserve">De acuerdo a lo que la empresa expresa no es claro  si el Comité de sustentabilidad esta integrado por miembros del Consejo de Administración (máximo órgano de gobierno), los miembros del comité son presidentes regionales, vicepresidentes ejecutivos y altos ejecutivos responsables de áreas funcionales corporativas. Pág. 2. </t>
  </si>
  <si>
    <t>No hay descripción de las funciones especificas o proceso de toma de decisiones del consejo de administración. Se presenta un cuadro con los Comités existentes, pero no se señala si están formados por miembros del Consejo de Administración. Pág. 19. IA. Pág. 2 RS.</t>
  </si>
  <si>
    <t>La empresa informe distintas estándares de actuación, pero no los relaciona con sus procesos de gestión u objetivos de sustentabilidad. Pág. 2,62. RS
Sobre su apega a los principios del Pacto Mundial no se encontró información que permita observar la integración de los principios a su proceso de gestión en los temas de derechos humanos y anticorrupción.</t>
  </si>
  <si>
    <t>La empresa establece cuatro ejes de acción: Calidad de vida
en la empresa, Vinculación con la comunidad y compromiso con su desarrollo, Cuidado y preservación del medio ambiente y Cadena de valor. En cada eje se establecen riesgos y oportunidades y las respectivas estrategias. Pág. 3, 23, 24, 44, 50-52.RS</t>
  </si>
  <si>
    <t>La empresa ha establecido objetivos en las tres dimensiones de sustentabilidad con metas concretas: Social: Pág. 23,   Económico: Pág. 39y Medio Ambiente: Pág. 54. RS.</t>
  </si>
  <si>
    <t>La empresa presenta un cuadro con los comités, responsabilidades de cada uno y áreas involucradas: También especifica la composición del consejo de sustentabilidad. Pág. 2 y 44. RS</t>
  </si>
  <si>
    <t>La empresa expresa que ha establecido alianzas con instituciones educativas, organizaciones sociales y gobiernos federal y estatal. Pág. 25 RS</t>
  </si>
  <si>
    <t>La empresa menciona que existen varías políticas pero no especifica su nombre, solamente El Código de ética y Conducta. Pág. 2. RS.</t>
  </si>
  <si>
    <t>La empresa presenta tablas y gráficas con los resultados de sus programas en las tres dimensiones de sustentabilidad. Pág. 8, 11, 22, 25, 50, 52, 54, 56-58. RS.</t>
  </si>
  <si>
    <t>La empresa usa indicadores de monitoreo y presenta algunas graficas de línea de tiempo con los datos,  Pág. 50. RS.</t>
  </si>
  <si>
    <t>Solo se expresa el grado de cumplimiento de acuerdo a la meta establecida. Pág. 11, 54 .</t>
  </si>
  <si>
    <t xml:space="preserve">La empresa no informa los montos invertidos en sus proyectos y programas del eje ambiental, tampoco los beneficios económicos de los mismos. Solamente informa en algunos casos los ahorros en especie (energía, agua y materias primas). En sus programas sociales nombra el costo de dos de ellos. Pág. 26. </t>
  </si>
  <si>
    <t>No se establece como prioridad. Se mencionan los resultados, pero no están sistematizados o son comparables. Pág. 10.</t>
  </si>
  <si>
    <t>A lo largo del informe la empresa presenta 3 graficas con datos por año relacionadas con el ámbito laboral (participación en innovación, accidentes y capacitación en la universidad de logística). El resto de los resultados se menciona a lo largo del texto en la sección del eje 1</t>
  </si>
  <si>
    <t>La empresa presenta tablas y gráficas con datos comparables de los resultados de sus programas en la dimensión de Medio Ambiente. Además de datos a lo largo del texto en la sección del Eje 4 Pág. 50, 52, 54, 56-58.</t>
  </si>
  <si>
    <t>La empresa presenta datos de su impacto económico de forma comparable. Pág. 6 y 7 IA.</t>
  </si>
  <si>
    <t>NI en el informe anual ni en el informe de sustentabilidad se presenta información de manera sistematizada y comprable. Los resultados en atención al cliente, ventas telefónicas y satisfacción se encuentran a lo largo del texto. Especialmente en la sección del Eje 3 en el informe de sustentabilidad</t>
  </si>
  <si>
    <t>En el informe de sustentabilidad en la sección del eje 1 se presentan datos a lo largo del texto, no están sistematizados ni son comparables.</t>
  </si>
  <si>
    <t>Se presentan datos comprables para dos de sus programas sociales, Centros Comunitarios y Pavimentación, para el resto se presentan datos a lo largo del texto. Pág. 21-35.</t>
  </si>
  <si>
    <t>Menciona que existen los sistemas para recibir quejas  pero no se reporta ningún dato o resultado del mismo. Pág. 3 RS. Pág. 19. IA.</t>
  </si>
  <si>
    <t>La empresa identifica a los grupos de interés, les consulta y establece un dialogo, pero en el informe no menciona cuales fueron las demandas de dichos grupos y si se establecieron compromisos.</t>
  </si>
  <si>
    <t>La empresa describe como esta integrado su Consejo de Administración, y proporciona el número de consejeros. No especifica la proporción de independientes, solamente que cumple con lo establecido por BMV. Pág. 67, IA.</t>
  </si>
  <si>
    <t>En el Informe Anual se presentan los siguientes factores de riesgo, entre los cuales se encuentra el cambio climático. Pág. 9. Acceso a recursos hídricos, pag.10. 
Se detalla la estrategia de negocio, en la que se incluye el desarrollo de productos no carbonatados, respondiendo al riesgo sobre consumidores y salud. En el RS se mencionan las acciones y proyectos encaminados a la conservación del agua; las adecuaciones en la distribución de los productos y la refrigeración de los mismos para reducir la huella ambiental.</t>
  </si>
  <si>
    <t>En el RS establecen metas concretas en la reducción de consumo de energía y reducción de emisiones de gases causantes de efecto invernadero.</t>
  </si>
  <si>
    <t>En el IA la empresa especifica que las compensaciones se basan en el cumplimiento de metas. Sin embargo, no se menciona si el desempeño en sustentabilidad en específico es incluido en el cálculo de estas compensaciones.  Pág.. 78. IA.</t>
  </si>
  <si>
    <t xml:space="preserve">EN los temas de ahorro de energía y emisiones de CO2 se proporciona información sobre los resultados en términos productivos, y se menciona a lo largo del texto las inversiones . RS. </t>
  </si>
  <si>
    <t>Presenta información de sus programas en los temas de agua, energía y reciclaje, con algunas comparaciones anuales.</t>
  </si>
  <si>
    <t>Los datos no están sistematizados pero se presentan en el texto una evaluación del logro de los objetivos planteados en materia ambiental. RS.</t>
  </si>
  <si>
    <t>No se presenta información relacionada a las prioridades establecidas con los clientes más allá de declaraciones de la calidad de los productos.</t>
  </si>
  <si>
    <t>No se presentan resultados en el RS, solamente descripciones de los programas. RS</t>
  </si>
  <si>
    <t>En el IA se hace mención de dos casos de la empresa ante la CFC, en el primero señala que ha cumplido con las sanciones y en el segundo que coopera con la información solicitada.</t>
  </si>
  <si>
    <t>Informe Anual
Reporte de sustentabilidad 2010 en línea
Página WEB</t>
  </si>
  <si>
    <t>Se mencionan los distintos comités dentro del consejo de administración pero ninguno tiene asignadas directamente las responsabilidades para procurar las sustentabilidad de la empresa en las tres dimensiones, se menciona que el consejo en su conjunto debe procurar la sustentabilidad. Pág.. 58 IAI</t>
  </si>
  <si>
    <t>Se describen las responsabilidades y funciones de cada uno de los comités del consejo de administración. Pág. 58 IAI</t>
  </si>
  <si>
    <t>Se menciona la adopción de directrices de GRI; sin embargo, no se habla de otros principios precautorios fundamentales para el sector, y tampoco se reconoce la incorporación de procesos de stakeholdering a su gestión. IAI</t>
  </si>
  <si>
    <t>Se ofrece información de estrategias y líneas de negocio y éstas están asociadas a sus oportunidades de sustentabilidad. Pág. 52-55. IAI</t>
  </si>
  <si>
    <t>La empresa menciona la existencia de políticas pero no da detalles sobre la operación de las mismas. Se hace énfasis en la importancia del Código de Ética y los comités. IAI</t>
  </si>
  <si>
    <t>Existen estrategias y acciones pero no se proponen metas específicas de sustentabilidad, solo hay información de metas económicas.</t>
  </si>
  <si>
    <t>Existe el mecanismo para evaluar y compensar al consejo de administración quien "debe procurar la sustentabilidad de la empresa". Pág. 56.</t>
  </si>
  <si>
    <t xml:space="preserve"> La empresa por su carácter social de financiamiento contabiliza sus inversiones y provee información sobre clientes, rentabilidad y riesgos. Pág. 12, 13, 16-21.</t>
  </si>
  <si>
    <t>La empresa presenta datos extensos sobre su plantilla y los resultados de algunos programas dirigidos al ámbito laboral. Pág. 28-39.</t>
  </si>
  <si>
    <t>La empresa presenta solo una mención al tema (reforestación). Menciona que promueve el cuidado del medio ambiente entre sus clientes.
En el resumen se señala que no son materiales  estos aspectos.</t>
  </si>
  <si>
    <t>Al ser una empresa de servicios financiero se detalla el alcance de los servicios otorgados a los clientes, así como datos sobre las operaciones con los mismos. EN un segundo aspecto la empresa se involucra en la capacitación y formación de sus clientes, de lo cuál presentan resultados. pág., 9-15, 28-34.</t>
  </si>
  <si>
    <t>En el RS se habla sobre la crisis económica e influenza AH1N1 en México.
En algunos casos, para los programas de beneficio social en el tema ambiental, presentan información sobre la situación que se busca atender, pero sin datos duros. Por ejemplo, el Programa de Recuperación del Río Atenco, en conjunto con Pronatura y el Municipio de Apizaco, Tlaxcala. Pág. 39
La información de contexto no se usa para justificar los programas o proyectos adoptados.</t>
  </si>
  <si>
    <t>En su IA se especifica que en su consejo participan consejeros independientes, pero no se especifica la proporción o el número.</t>
  </si>
  <si>
    <t>No se mencionan principios precautorios o criterios de autorregulación a los que la empresa se adhiera.</t>
  </si>
  <si>
    <t xml:space="preserve">La empresa ha establecido 8 objetivos de los cuales 7 son concretos y tienen un indicador de mediano o largo plazo:  "Soluciones para el cambio climático. Reduciremos la intensidad de las emisiones de gas de efecto invernadero 2.5% por año hasta el 2015." Pág.. 9-10.
</t>
  </si>
  <si>
    <t>De acuerdo al IA la empresa en su estructura cuenta con responsables de las estrategias de sustentabilidad, pero no se detallan sus funciones.</t>
  </si>
  <si>
    <t>La empresa ha formado alianzas con  organizaciones sociales e instituciones educativas, informa sobre las actividades relacionadas con las mismas pero no su papel en ellas. Pág.. 37-39 RS</t>
  </si>
  <si>
    <t xml:space="preserve">La empresa presenta algunos resultados de sus programas de no discriminación, así como de la composición por genero de la plantilla laboral. Menciona que no comete violaciones a los derechos humanos y los mecanismos que tiene para evitarlo. No presenta la información de manera comparable. Pág. 14, 32.
</t>
  </si>
  <si>
    <t>De acuerdo con lo expresado en el reporte de sustentabilidad, los temas laborales son prioridad para DOW. Pág. 25
A lo largo del reporte se pueden apreciar los programas para el desarrollo, seguridad y salud de los colaboradores, pero como resultados de ellos, únicamente se presenta una tabla de horas de formación para 2009, desglosada por tipo de empleados. No se presentan más datos sistematizados o comparables.</t>
  </si>
  <si>
    <t>El principal programa de Dow es el Programa Ambiental de Reducción de Desechos y Emisiones. Se presenta una tabla de emisiones, vertidos y residuos de las plantas. Datos presentados por tipo y por plantación datos de 2009, no es comparable. Pág.. 20-22</t>
  </si>
  <si>
    <t>No se presentan los índices de satisfacción de los clientes, los canales de comunicación con éstos, las medidas para la mejora continua de los productos, el tipo de información que se utiliza para las hojas de seguridad de los mismos y la forma en que los clientes participan en este proceso. Pág. 48</t>
  </si>
  <si>
    <t>En el reporte de sustentabilidad no se desarrolla un apartado sobre gobierno corporativo y, por tanto, se omite la descripción de las responsabilidades específicas de la "alta dirección" en materia de sustentabilidad. En el informe anual (con perfil corporativo) no se habla tampoco de responsabilidades y funciones asignadas al board en materia. Por otro , a nivel ejecutivo tampoco se manifiesta la existencia de responsables en áreas clave, para dar seguimiento a los objetivos de sustentabilidad</t>
  </si>
  <si>
    <t>La empresa no presenta información sobre su contexto de una manera completa para definir sus estrategias, solamente hay información aislada sobre algunos eventos en su contexto.</t>
  </si>
  <si>
    <t>La empresa menciona el número de consejeros independientes y la proporción que representan. Pág. 10. RS</t>
  </si>
  <si>
    <t>La empresa cuenta con la Coordinación de Comités de Riesgos de Arca que tiene como propósito fundamental el asegurar que todos los posibles riesgos críticos de la empresa (ambientales, financieros, operativos etc.) se encuentren debidamente atendidos mediante algún puesto u organismo responsable dentro de la empresa, así como vigilar que cada  uno de esos puestos u organismos cumplan con el procedimiento de atención establecido para cada uno de estos riesgos. Pág. 11, RS</t>
  </si>
  <si>
    <t>La empresa señala adherirse al Pacto Mundial, el informe hace énfasis en los principios del Pacto.</t>
  </si>
  <si>
    <t>Se menciona que el máximo órgano de gobierno vigila, monitorea y nombra al personal responsable de tomar medidas contra los riesgos de sustentabilidad de la empresa, pero no se menciona quienes son las áreas involucradas.</t>
  </si>
  <si>
    <t xml:space="preserve">La empresa ha establecido programas en las tres dimensiones. En la ambienta empaques más ligeros; social Programa Escuelas en movimiento; económica guía de principios para proveedores y políticas que la sustentan. </t>
  </si>
  <si>
    <t>La empresa menciona distintas políticas y códigos pero no da detalles sobre en que consisten o como se implementan o como están alineados a sus programas y proyectos. Pág. 8, 9, 10, 11 y 17 RS</t>
  </si>
  <si>
    <t>En su página web podemos encontrar: código de ética, código de mejores practicas y código de conducta.</t>
  </si>
  <si>
    <t>No se encontró información relacionada con el establecimiento de prioridades institucionales en la dimensión de Derechos humanos, ni de resultados al respecto. Pág. 19.</t>
  </si>
  <si>
    <t>La empresa menciona los temas prioritarios en la materia pero no menciona resultados con datos. Pág. 19</t>
  </si>
  <si>
    <t>La empresa establece prioridades y expone datos sobre sus resultados pág.. 38-45</t>
  </si>
  <si>
    <t>La empresa presenta los datos de desempeño económico. Pág.. 10 IA</t>
  </si>
  <si>
    <t>La empresa establece la calidad como una prioridad y muestra un índice de calidad, pág. 33. Muestra resultados comparables</t>
  </si>
  <si>
    <t>En la pág.. 46 se presenta la carta de verificación.</t>
  </si>
  <si>
    <t>Las demandas que, según la empresa, expresaron sus grupos de interés durante 2010 se encuentran visiblemente ligadas a los programas que ya implementa FEMSA, como las medidas ambientales y las de seguridad laboral. Sin embargo, no especifica quiénes fueron los grupos de interés consultados y, por tanto, no distingue entre el público que generó dichas demandas.</t>
  </si>
  <si>
    <t>La empresa declara tener consejeros independientes y la proporción de los mismos en el máximo órgano de gobierno. CMBMV</t>
  </si>
  <si>
    <t>A lo largo del informe de sostenibilidad, principalmente, se puede constatar que las acciones, capacitaciones y medidas que la empresa ha integrado en sus programas tienen relación directa con algún punto de los que establece el Pacto Mundial al cuál la empresa ha expresado su adhesión.</t>
  </si>
  <si>
    <t xml:space="preserve">Los programas operados por la compañía sí tienen relación con las oportunidades y riesgos asociados con su sustentabilidad. Por ejemplo en materia ambiental, el plan estratégico diseñado hacia 2013 y la inversión hecha en materia de investigación, así como los ahorros en insumos básicos como el Agua, demuestran que la compañía está integrando los riesgos de su gestión. </t>
  </si>
  <si>
    <t>La empresa expresa que forma alianzas con otras empresas. A s u vez establece cooperación con OSC's.</t>
  </si>
  <si>
    <t>En el IA se puede apreciar con precisión los indicadores económicos respecto a 2 años previos.</t>
  </si>
  <si>
    <t>La empresa dedica una sección a presentar su estrategia. La primera parte es un "Market Review" donde se expone el contexto económico global del oro y plata. Posteriormente se presentan varios aspectos del contexto de las operaciones en México: leyes, recursos, gobierno, economía. (pág. 6-9)
Sin embargo no hay información sobre el contexto social o ambiental.</t>
  </si>
  <si>
    <t>La empresa contrata a un tercero para realizar un estudio "Community perception index.- Average perception of four components – labour, environmental, institutional and social – from three different sources – household surveys, anthropological observations and personal interviews" Pág. 66. Adicionalmente con las comunidades locales donde opera la empresa describe que existe un proceso de dialogo y negociación.</t>
  </si>
  <si>
    <t>La empresa identifica Prioridades estratégicas: Trabajadores, Salud y seguridad, Medio ambiente y Relaciones con la comunidad (HSECR program). En los 5  ejes establece estrategias  que impactan su línea de negocio.</t>
  </si>
  <si>
    <t xml:space="preserve">En los ejes de sustentabilidad se establecen prioridades (que son objetivos materiales) en cada tema. En el aspecto económico en la sección de estrategia de la empresa se detallan prioridades a mediano y largo plazo (las cuales son objetivos materiales) pág. 12 a 21. </t>
  </si>
  <si>
    <t>La empresa establece alianzas, sobre todo a nivel local, con gobierno, OSC y las comunidades. Pág. 69, 70.</t>
  </si>
  <si>
    <t>la empresa ha establecido indicadores y metas, pero no todas estas están cuantificadas (solo algunas). Pág. 58, 60, 62 y 66</t>
  </si>
  <si>
    <t>La empresa evalúa el grado de cumplimiento de algunos de sus objetivos, pág. 58, 60, 62 y 66. 
No se presentan áreas de oportunidad.</t>
  </si>
  <si>
    <t>En las págs.. 100 a 105 se describe la política de remuneración de los directores y no hay información que permita conocer si algunos de los indicadores de desempeño que se usan para establecer las remuneraciones esta relacionado con el tema de sustentabilidad.</t>
  </si>
  <si>
    <t>No se establece como una prioridad el tema de derechos Humanos, solamente reporta su adhesión al Pacto Mundial y que el tema esta incluido en su Código de Conducta</t>
  </si>
  <si>
    <t>No hay información en el tema, solo se menciona el código y una línea telefónica para reportar casos de violación, etc.</t>
  </si>
  <si>
    <t>La empresa expone su gasto en diversos programas comunitarios (en los temas prioritarios) y los resultados de dichas acciones. Pág. 68.</t>
  </si>
  <si>
    <t>Informe Anual Integrado 2010 (A Sterling Performance)
Página WEB</t>
  </si>
  <si>
    <t>En el informe de Gobierno Corporativo (IGC) se informa que Consejo de Administración está compuesto por 16 Consejeros, y se especifica el número y proporción de los independientes.</t>
  </si>
  <si>
    <t>El tema de derechos humanos se encuentra en su matriz de metas y resultados, y proporcionan información sobre sus resultados, pero se limita a incidentes. Pág. 9</t>
  </si>
  <si>
    <t>Se establecen prioridades de las cuales se presenta datos sobre Aprovechamiento de agua, energía y emisiones de CO2.</t>
  </si>
  <si>
    <t>En la página 8 y 9 se incluyen tablas del valor creado de los últimos 3 años, además del valor distribuido (empleados, proveedores, instituciones financieras).</t>
  </si>
  <si>
    <t>En ninguno de los dos documentos se presenta información sobre el contexto, tampoco se incorpora en la explicación sobre las estrategias adoptadas.</t>
  </si>
  <si>
    <t>No hay información en la sección de gobierno corporativo pág. 11 y 12. Tampoco en el informe anual.</t>
  </si>
  <si>
    <t>Solo presentan la sig. Información: "Siete plantas cerveceras, así como todas las plantas de manufactura, cuentan con el certificado de cumplimiento del estándar internacional ISO 14001." Pág. 23</t>
  </si>
  <si>
    <t>La empresa se concentra en los principales aspectos ambientales de su operación, que están relacionados con el uso eficiente de recursos naturales. Por ello presenta medidas de prevención, mitigación o compensación de los impactos ambientales asociados con la emisión o transferencia de contaminantes. Pág. 23.</t>
  </si>
  <si>
    <t>Existen estrategias  pero no se exponen objetivos de mediano y largo plazo cuantificables.</t>
  </si>
  <si>
    <t>Programas implementados en la Cadena de valor . Tabla resumen de programas de energía y conservación de agua. En el tema laboral se especifican las capacitaciones por medio de instituciones educativas. Pág. 20, 26, 28, 43</t>
  </si>
  <si>
    <t>Solo se menciona con nombre el Código de ética y en la Pág. 12: "Grupo Modelo cuenta con una estricta Política
de Conflictos de Interés,"</t>
  </si>
  <si>
    <t>La empresa presenta información para desempeño económico y temas de sustentabilidad ambiental como emisiones de Co2 para últimos 3 años. Pág.. 18,24, 27, 29, 31, 41</t>
  </si>
  <si>
    <t xml:space="preserve">En los temas que la empresa ha reconocido como importantes en sustentabilidad ambiental (energía, agua, transporte y residuos) no hay una meta cuantitativa, solo estrategias generales, de estos se presentan graficas y tablas con los resultados de los últimos 3 años. </t>
  </si>
  <si>
    <t>Se presentan en las tablas y graficas Pág.: 18, 24, 29, 31, 41, 60, y en el texto el grado de avance en las metas de la empresa. No se reconocen metas no alcanzadas o externalidades.</t>
  </si>
  <si>
    <t>La empresa contabiliza en términos productivos algunas de sus acciones. No hay valoración en términos monetarios. Pág. 27, 29,  52.</t>
  </si>
  <si>
    <t>Igualdad de oportunidades y seguridad presentan tablas con datos comparables de indicadores.  Pág. 40 y 41.</t>
  </si>
  <si>
    <t>La empresa reconoce 4 temas prioritarios: residuos, agua, energía y transporte limpio. De los tres presenta resultados de sus programas y tablas con datos comparables.  Pág. 23 - 31</t>
  </si>
  <si>
    <t>Se presenta información financiera y de impacto económico. Pág.. 18. RS</t>
  </si>
  <si>
    <t>La empresa presenta una sección dedicada a su prioridad en el Consumo responsable, se presenta a lo largo del texto algunas acciones y resultados en este tema además de dos graficas. En el sitio dedicado al consumo responsable puede encontrarse más información  Pág. 60-62 http://www.consumoresponsable.com.mx/home/index.jsp</t>
  </si>
  <si>
    <t>No hay información en el tema (los casos que la empresa reporta fueron tomados en cuenta para el tema de derechos humanos véase indicador 19).</t>
  </si>
  <si>
    <t xml:space="preserve">Los resultados y acciones realizadas se presentan a lo largo del texto, no están sistematizados. Pág. 51-58, </t>
  </si>
  <si>
    <t>Se reportan las actividades realizadas en desempeño social, en las causas de nutrición, salud, educación y vivienda. También se reportan las fundaciones apoyadas, los programas implementados y las acciones en casos de desastres naturales. Pág. 56.</t>
  </si>
  <si>
    <t>La empresa incluye la carta de verificación. Pág. 59.</t>
  </si>
  <si>
    <t xml:space="preserve">En el IA se expone un amplio panorama económico y social que se alinea perfectamente a la estrategia de negocio que ha definido la compañía. En el ámbito ambiental, si bien no se ofrecen datos duros, si se tiene en cuenta el riesgo de que la legislación ambiental se "endurezca" pues esto podría generar vaivenes en el valor de los activos de la compañía. La empresa utiliza un número considerable de fuentes de información para construir el contexto en el cual se desenvuelven sus operaciones y que es considerado para definir la estrategia de la compañía. </t>
  </si>
  <si>
    <t>La empresa emplea diversos mecanismos con sus grupos de interés: líneas telefónicas, contacto vía correo electrónica y mecanismos internos para proveedores y empleados.</t>
  </si>
  <si>
    <t>La empresa se ha adherido al Pacto Mundial, presenta como se adhiere a los principios. Pág. 32.</t>
  </si>
  <si>
    <t>Lleva a cabo alianzas para operar programas de acceso a vivienda y educación, entre otros. Pág. 21-25</t>
  </si>
  <si>
    <t>A lo largo del reporte de RSC se exponen las acciones, los programas y los proyectos diseñados por la compañía para responder a "las 5 condiciones de satisfacción" enmarcadas en su visión de sustentabilidad. Éstos programas y proyectos se encuentran alineados. Pág.. 27.</t>
  </si>
  <si>
    <t xml:space="preserve">Se presenta la composición de la plantilla, segmentada por género, en materia laboral. No informa de accidentes en el lugar de trabajo; si informa de programas de integración y campañas de salud, entre otros, llevados a cabo entre la plantilla. </t>
  </si>
  <si>
    <t>La empresa ofrece mucha información sobre este tema (aparte de las actividades que se realizan desde la Fundación), pero casi no exhibe datos comparados. Pág.. 20-26</t>
  </si>
  <si>
    <t>La empresa especifica la conformación de su Consejo de Administración y el complimiento con la normatividad de la BMV respecto ala proporción de Consejeros Independientes.</t>
  </si>
  <si>
    <t xml:space="preserve">El Comité de Sustentabilidad es el Órgano de Gestión, responsable de la implantación de una cultura de sustentabilidad a lo largo de la organización. 
El Comité de Sustentabilidad reporta al Comité de Prácticas Societarias, Finanzas, Planeación y Sustentabilidad. El comité de Prácticas Societarias, Finanzas, Planeación y Sustentabilidad colegiadamente supervisará los temas sociales y ambientales. Pág. 49 RS.
</t>
  </si>
  <si>
    <t>Las líneas de trabajo definidas en la política de sustentabilidad y la creación de comités ad hoc, muestra cómo la empresa está integrando en sus programas, los temas exigidos por los principios de Pacto Mundial y Principios de Ecuador los cuales se adhiere.</t>
  </si>
  <si>
    <t xml:space="preserve">El Comité de Sustentabilidad integra a las Comisiones de Sustentabilidad, órganos de gestión que están presididas por un Vicepresidente o Director General de Unidad de Negocio. Pág.. 49.
</t>
  </si>
  <si>
    <t>En los 4 ámbitos que define la compañía  se establecen objetivos a 2011 (y más bien son mecanismos que adoptará la empresa), sin especificar las metas de mediano y largo plazo que deberán cumplirse. Pág.. 50-54.</t>
  </si>
  <si>
    <t>La empresa no revela el monto de la inversión realizada en los programas y proyectos (de sustentabilidad) ejecutados o los beneficios que le ha traído en términos económicos o productivos.</t>
  </si>
  <si>
    <t>En el análisis de materialidad Derechos Humanos no resulta un tema relevante, únicamente se encuentran declaraciones y acciones (como adhesión al Pacto o inclusión de clausulas que impiden el trabajo de niños entre los proveedores, etc.).</t>
  </si>
  <si>
    <t>Se menciona el apego a su Código de ética como respaldo de las actividades de la empresa, pero no se ofrecen datos sobre su aplicación.</t>
  </si>
  <si>
    <t>El análisis de materialidad realizado fue un ejercicio exhaustivo que realizó la empresa consultora para determinar los riesgos y oportunidades del sector en materia de sustentabilidad y, con base en ello, definir distintos compromisos por temática (gobierno corporativo, medio ambiente, social y económico). Estos compromisos responden, aunque no necesariamente,  a posibles demandas de los grupos de interés, pero no es claro si éstos contestan a los intereses y/o expectativas de dichos grupos. Pág.. 50- 54.</t>
  </si>
  <si>
    <t>Se presenta una tabla con la siguiente información para cada grupo (accionistas, empleados, comunidad, clientes y proveedores), significado (lo que Peñoles ofrece a cada grupo), mecanismos de comunicación y acciones de participación. Pág.. 19</t>
  </si>
  <si>
    <t>En el RS se señala que tiene consejeros independientes y el IA especifica proporción y número. Ag. 54 IA</t>
  </si>
  <si>
    <t xml:space="preserve">La empresa ha emprendido varios esfuerzos para mejorar sus procesos productivos e innovar en los mercados con nuevos productos. Ha integrado e sus procesos el uso de fuentes de energía renovables. Pág.. 12.
</t>
  </si>
  <si>
    <t>Se informa que el área encargada de dar seguimiento a los temas de sustentabilidad es la Subdirección de Medio Ambiente, Seguridad y Salud, pero no se describen sus funciones o responsabilidades. Pág.. 12.</t>
  </si>
  <si>
    <t>Se incluye información sobre los resultados de acuerdos sindicales, tasas de accidentalidad, enfermedades profesionales, tasa de rotación y razones de salida de trabajadores, número de trabajadores que tuvieron alguna capacitación técnica, etc. Nuevamente, esto no se presenta de forma comparable. Pág. 64-67.</t>
  </si>
  <si>
    <t>Se incluyen datos sobre las emisiones, los residuos generados, las iniciativas y uso de energía, el uso del agua en los procesos de producción, etc. Para cada tema medio ambiental, la empresa ha desarrollado un índice de ecoeficiencia, que también presenta. Pág. 32.-33</t>
  </si>
  <si>
    <t>Además de la información sobre el valor económico generado, se presenta un mapa de derrama económica (proveedores locales) y tabla con algunos indicadores. Pág.. 26. RS</t>
  </si>
  <si>
    <t xml:space="preserve">La empresa no tiene consumidores como tal, pero sí tiene clientes. En este sentido, se menciona que se cuenta con encuestas de satisfacción pero no se presentan los resultados de las mismas. </t>
  </si>
  <si>
    <t>Se presenta el no. De horas de capacitación y no de empleados capacitados en temas anticorrupción. Además se presenta el no. De denuncias de casos de violaciones al código de ética, del programa "Peñoles juega limpio". Estos datos no se presentan de forma comparable. Pág.. 71</t>
  </si>
  <si>
    <t>Se presentan los resultados de los principales programas de Desarrollo Social de la compañía. Se incluye una tabla en la que se presenta la disminución de los niveles de plomo en la población aledaña a Met-Mex, desglosada por el tipo de población (infantil, adulta) y contrastada con el "límite seguro" desde 1998 hasta la fecha. Pág.. 60</t>
  </si>
  <si>
    <t>Se incluye una sección sobre "cabildeo" y se presentan los diferentes temas en los que la empresa ha participado en el ámbito público, así como las comisiones en el poder legislativo con las que ha tenido contacto y las cámaras industriales en las que participa. Sin embargo, no se menciona la postura que sostuvo en la discusión de los temas. Pág.. 13</t>
  </si>
  <si>
    <t>Se presenta una tabla con los avances en el programa de denuncia "Peñoles juega limpio" (comparado con el 2009) con información sobre: el número de denuncias en línea anticorrupción, no. De casos resueltos, no. De casos en proceso de investigación y no. De casos no procedentes por falta de evidencia. Pág. 21.
Sobre Multas y sanciones por incumplimiento de normatividad ambiental: se presenta el número de casos. Pág.. 30.</t>
  </si>
  <si>
    <t>Se mencionan algunas herramientas utilizadas para dar seguimiento a las demandas de algunos grupos de interés, como las reuniones con líderes sociales y la atención a quejas para la comunidad. Sin embargo, no se establecen compromisos y metas concretos para cada grupo, que aterricen las declaraciones incluidas en la columna "significado" de la tabla.  Pág.. 19.</t>
  </si>
  <si>
    <t>La empresa identifica las expectativas de los grupos de interés que reconoce, menciona que hay un dialogo pero no menciona si se recoge y se incluye en sus objetivos.Pag. 10.</t>
  </si>
  <si>
    <t>La empresa no describe cuáles son los mecanismos de interacción con sus grupos de interés. Pág.. 10.</t>
  </si>
  <si>
    <t>No se describen las funciones del máximo órgano de gobierno.</t>
  </si>
  <si>
    <t>La empresa esta adherida al Pacto Mundial, tienen comunicación de progreso y explicitan como están integrados los principios. También esta incorporado a un programa LEED de sustentabilidad ambiental (una certificación de origen estadounidense). Pág. 81</t>
  </si>
  <si>
    <t>La empresa identifica la producción y uso de sus productos como el tema de mayor relevancia para su sustentabilidad. Menciona que toma medidas, en cuanto al producto final: mayor durabilidad y libre de substancias toxicas. En cuanto al proceso: usar recursos locales, usar materiales reciclados, reducción de consumo de agua, gas y emisiones de con 2</t>
  </si>
  <si>
    <t>La empresa menciona que tiene alianzas con diversas organizaciones. Pág.. 14.</t>
  </si>
  <si>
    <t>Tiene programas y proyectos en las 3 dimensiones:
Social: Apoyo a Hábitat por la humanidad, Programa Ethos
Ambiental: Programa LEED, y programa de regulación
Económico: Programa de compensación variable.</t>
  </si>
  <si>
    <t>Solo se menciona el código de ética. Pág.. 25</t>
  </si>
  <si>
    <t>Solo se establecen indicadores en materia ambiental y laboral: energía capacitación, salud laboral, ahorro de agua. Pág. 76-79</t>
  </si>
  <si>
    <t>La empresa no presenta evidencia de que se haya realizado una evaluación específica para valorar el grado de cumplimiento de sus objetivos de sustentabilidad.</t>
  </si>
  <si>
    <t>No se encontró información relacionada con el establecimiento de prioridades institucionales en la dimensión de Derechos humanos, ni de resultados al respecto. Como dimensión del Pacto mundial se le establece una relación con los indicadores GRI adecuados, varios de ellos no son materiales y los que se presentan se limitan ala capacitación del personal en el tema. Pág.. 54-56</t>
  </si>
  <si>
    <t>Se presentan datos sobre prácticas laborales y derechos laborales tales como plantilla laboral, selección, rotación y bajas, ingresos, movilidad interna, desarrollo y evaluación, compensaciones, formación y desarrollo, igualdad de oportunidades, salud y seguridad en el trabajo, etc. Pag 21-32</t>
  </si>
  <si>
    <t>La empresa especifica los logros alcanzados en equidad de genero, desarrollo profesional de los empleados, salud y calidad de vida. Pág.. 23-31</t>
  </si>
  <si>
    <t>Identifican con claridad los grupos de interés y las demandas concretas de los mismos, así como la identificación de riesgos más relevantes derivadas de los mismos. Pág.. 23.</t>
  </si>
  <si>
    <t>Se estableció un proceso de consulta basado en una primera etapa en la aplicación de una encuesta por cada grupo de interés. Se incluyen las preguntas realizadas. Pág. 23.</t>
  </si>
  <si>
    <t>La empresa cuenta con  15 consejeros de los cuales 8 son independientes, se especifica la proporción. CMBMV</t>
  </si>
  <si>
    <t xml:space="preserve">Existe un Comité de Sustentabilidad con responsabilidades asignadas pero está integrado por personal directivo-ejecutivo que le reporta al órgano de gobierno. Pág.. 15. </t>
  </si>
  <si>
    <t>Se detallan las funciones del Consejo de Administración y los comités de Auditoría, Prácticas societarias y Ejecutivo. No se indica cómo se toman las decisiones. Pág. 13-14.</t>
  </si>
  <si>
    <t>La empresa señala adherirse al Pacto Mundial e incorpora los principios en sus procesos de gestión. Pag.23</t>
  </si>
  <si>
    <t>La empresa señala áreas, individuos o comités encargados de dar seguimiento a las estrategias de sustentabilidad, y establece las responsabilidades del Comité de Sustentabilidad. (Comité de sustentabilidad).</t>
  </si>
  <si>
    <t>Se presenta como alianza el apoyo financiero a la Fundación Kaluz. Se presentan los distintos proyectos apoyados a través de ella.
También se incorpora a varias iniciativos a favor del medio ambiente.</t>
  </si>
  <si>
    <t xml:space="preserve">Rediseñaron sistemas de información, tienen sistemas, la mayoría en e la dimensión ambiental, que es su principal riesgo. Tienen ISO, sistemas de gestión ambiental, etc. </t>
  </si>
  <si>
    <t>En las tres dimensiones  se exhiben datos de forma comparable y en la estrategia general. Pág.. 19-21, 29, 43-47</t>
  </si>
  <si>
    <t>Se presentan las metas y logros en una tabla para las tres dimensiones y en la estrategia general. Pág.. 16-17.</t>
  </si>
  <si>
    <t>De forma clara se expresan las prioridades en las tres dimensiones las cuales se traducen en metas e indicadores que son reportados. Se identifican y reconocen áreas de oportunidad y mejora, por ejemplo en materia de seguridad laboral. Pág.. 16-17.</t>
  </si>
  <si>
    <t>Se presentan de forma clara, explícita, y comparable. Pág.. 24-30</t>
  </si>
  <si>
    <t>Se presentan resultados de forma clara, explícita, y comparable. Pág. 18-21</t>
  </si>
  <si>
    <t>Se declara que no tuvieron incidentes significativos relacionados con violaciones  a su Código de ética. Pág.. 13.</t>
  </si>
  <si>
    <t>Se presentan los resultados obtenidos a través de la fundación y en infraestructura social. Por cada acción se presenta los resultados alcanzados. Pág.. 35-39</t>
  </si>
  <si>
    <t>De forma explícita establece que no hace acciones de cabildeo directo, que no dona a partidos políticos y que toda intervención en política pública la hace a través de sus respectivas asociaciones que agrupan sectorialmente los intereses de sus sectores de actividad. Pág.. 13.</t>
  </si>
  <si>
    <t>Informa que está en el proceso de identificación de compromisos de mejora, provisión de información y otro tipo de acciones de relacionamiento por cada grupo de interés y zona geográfica en la que opera</t>
  </si>
  <si>
    <t>La empresa retoma el contexto en el tema de cambio climático.  Se menciona que se realizó un análisis sectorial a partir de la metodología Sustainable Asset Management (SAM)  y la Iniciativa de Transparencia de la Industria Extractiva (EITI).
Para el otorgamiento de donativos, Pemex toma en cuenta algunos indicadores para reducir la discrecionalidad de éstos. Pág.. 104.</t>
  </si>
  <si>
    <t>En respuesta a la pregunta 1B planteada por el GPC se explica la forma en que Pemex integra y prioriza las demandas de sus g.i. en su operación y objetivos.  Pág.. 19.</t>
  </si>
  <si>
    <t xml:space="preserve">
Se tienen consejos independientes de estrategia, auditoría y remuneración. Pág.. 6, 30.</t>
  </si>
  <si>
    <t>Cada uno de los Organismos Subsidiarios de Pemex tiene áreas que atienden los impactos sociales y ambientales de la empresa en las comunidades. No es claro si además se cuenta con un área que coordine y/o monitoree estos esfuerzos en el nivel corporativo. En la página web, en el menú de transparencia-estructura orgánica, se puede consultar el mapa organizacional de la empresa. Sin embargo, las responsabilidades no son explícitas y quedan a interpretación del usuario . Pág.. 18.</t>
  </si>
  <si>
    <t>En el Informe de RS se presentan las inversiones de la empresa en temas ambientales, comunitarios y  laboral. En cuanto a los ahorros o beneficios económicos para la empresa derivados de este tipo de inversiones, se presenta únicamente un caso. Pág. 76.</t>
  </si>
  <si>
    <t>Se  reportan acciones y resultados al respecto, pero no de forma comparada a lo largo del tiempo o con respecto a metas específicas. pág. 99.
Igualmente, el GPC en su pregunta no. 4 se refiere a los derechos humanos ambientales de comunidades indígenas, a lo que Pemex sobre los estudios y acciones realizadas para respetarlos y/o resarcir sus impactos. Se incluye información sobre el Proyecto de Aceite Terciario del Golfo, el cual contempla un Lineamientos Generales para Regular la Interacción con las Comunidades Indígenas. Pág.. 21.</t>
  </si>
  <si>
    <t>En la sección dedicada a la sustentabilidad, se presentan las acciones, sistemas y resultados en cuanto al cambio climático, impactos ambientales en las comunidades, protección del entorno natural de forma comparable. Pág. 103-133.</t>
  </si>
  <si>
    <t>Se habla de los impactos económicos de la empresa en la nación, incluyendo datos sobre el pago de impuestos, las exportaciones, e importaciones y una tabla sobre valor económico distribuido en la que se comparan los años 2008, 2009 y 2010 Pág.. 87.</t>
  </si>
  <si>
    <t>La transparencia y las medidas anticorrupción son temas prioritarios para Pemex. De la pág.. 94-96 se presentan las acciones y los resultados en materia de transparencia y rendición de cuentas. En las páginas 96-99 se presentan las acciones y resultados en el tema de anticorrupción. Se presentan algunas comparaciones</t>
  </si>
  <si>
    <t>Hace menciones al respecto pero no de forma sistemática, precisa y ordenada, ni describen las medidas, etc. Pág. 48</t>
  </si>
  <si>
    <t>Solo se presenta información del contexto económico en su IA y de forma desvinculada con su estrategia de sustentabilidad.</t>
  </si>
  <si>
    <t>La empresa identifica a sus grupos de interés y expone lo que percibe como sus expectativas, no se menciona si estas realmente son las que los grupos expresaron. Pág. 16</t>
  </si>
  <si>
    <t>La empresa expone en una tabla los mecanismos de comunicación que mantiene con los distintos grupos de interés. pág. 16</t>
  </si>
  <si>
    <t>La empresa menciona que tiene 25% de consejeros independientes pág. 17</t>
  </si>
  <si>
    <t>Solo ha establecido estrategias en el ámbito ambiental y no proporciona mucho información al respecto.</t>
  </si>
  <si>
    <t>La empresa establece alianzas con instituciones educativas otorgando financiamiento, tecnología y conocimiento. Pág.. 31.</t>
  </si>
  <si>
    <t>La empresa tiene un programa definido en el ámbito social con SANTANDER UNIVERSIDADES pág. 31</t>
  </si>
  <si>
    <t>La empresa tiene un código de, ética, política ambiental y política de gobierno corporativo.</t>
  </si>
  <si>
    <t>En el ámbito ambiental el indicador que se usa es papel y energía. En el ámbito social el número de becarios de su programa con universidades.</t>
  </si>
  <si>
    <t>Se presenta una tabla con los impactos económicos de la empresa comparable en los últimos dos años.</t>
  </si>
  <si>
    <t>La empresa menciona que tiene un programa de defensa del cliente y se da cuenta de los casos y la proporción de resoluciones a favor de este</t>
  </si>
  <si>
    <t>No hay información al respecto</t>
  </si>
  <si>
    <t xml:space="preserve">Respecto a su programa de defensa del cliente presenta </t>
  </si>
  <si>
    <t>La empresa presenta en su Comunicación de progreso, RS e informe anual información de contexto que justifica las acciones y programas implantados.</t>
  </si>
  <si>
    <t>La empresa elabora una encuesta entre sus grupos de interés para saber que temas le son relevantes del informe y expone las conclusiones que obtuvo de la información recibida. Pág.. 9. COP</t>
  </si>
  <si>
    <t>La empresa implementa una encuesta con sus diferentes grupos de interés. Pág.. 9 COP, pág.. 26 RS.</t>
  </si>
  <si>
    <t>Pág. 7 del COP mencionan que por norma mexicana el 25% del comité debe ser independiente. A la pregunta correspondiente en el cuestionario a la BMV responden que Sí. (pág. 2)</t>
  </si>
  <si>
    <t>En el informe anual  especifica que se pueden encontrar las políticas de gobierno corporativo en la pagina de la compañía, en la cuál se puede encontrar un documento en: http://www.scotiabank.com/images/en/filesaboutscotia/26853.pdf pág. 10</t>
  </si>
  <si>
    <t>En su COP pág.. 5 se menciona que la empresa se adhiere a los Principios de ecuador, y la UNEP finantial initiative.</t>
  </si>
  <si>
    <t>La empresa ha concentrado esfuerzos en otorgar créditos a sectores de agriculturas y nuevas tecnologías que incorporan principios de sustentabilidad en su operación.</t>
  </si>
  <si>
    <t>Se establecen objetivos de mediano plazo, como las sucursales incluyentes o el establecimiento del Ombudsman.</t>
  </si>
  <si>
    <t>El consejo de administración es responsable de emitir las políticas de sustentabilidad y vigilarlas. Pág. 7.</t>
  </si>
  <si>
    <t>La empresa describe sus alianzas con Fundaciones. Pág.. 31-35</t>
  </si>
  <si>
    <t>La empresa menciona que tiene políticas y nombra dos: "we implemented our Environmental Risk Policy" y "Scotiabank Mexico has implemented an Investment Policy that provides a series of investment principles and guidelines, " Pág. 5, 7, 21 y 25.</t>
  </si>
  <si>
    <t>Solamente se especifican indicadores en dimensión social (equidad de genero) y ambiental (uso de papel y energía). Pág. 8, 20, 25 y 37.</t>
  </si>
  <si>
    <t>Solo se especifican indicadores, no hay metas: Índice de satisfacción del cliente, % de empleados de cada genero, consumo de papel, consumo de toner, consumo de energía.</t>
  </si>
  <si>
    <t>Pág. 27, COP: La empresa en una tabla calcula la energía ahorrada y el monto de ahorros que significo.</t>
  </si>
  <si>
    <t>La empresa nombra la equidad de genero como una prioridad, tiene establecido un Comité ad hoc. Se presentan datos de conformación de la plantilla a diversos niveles por genero. También destaca el bienestar de sus empleados  se presentan datos de ausentismo. Pág. 17-20.</t>
  </si>
  <si>
    <t>Establece prioridades con los clientes "At Scotiabank Mexico, our business philosophy is to be the financial provider of choice over our clients´ lifetimes, offering products and services that complement financial and personal milestones " Y especifica un índice de satisfacción del cuál presenta graficas con resultados por año. pág. 8. COP</t>
  </si>
  <si>
    <t>Pág. 31 "699,179—the number of people who´s quality of life has been improved due to Scotiabank´s philantrhopic work. " A lo largo del texto en páginas 31 a 36 nombran algunos resultados.</t>
  </si>
  <si>
    <t>La información sobre el contexto social, económico y ambiental a nivel local es deficiente y no se muestra vinculada a las estrategias y programas implementados. Pág.. 08.</t>
  </si>
  <si>
    <t>Se informa que los temas relevantes son: Acceso a las TIC; relación con la comunidad, gobierno y reguladores; medio ambiente y cambio climático; integridad y transparencia. Al final del RS, en la sección "Retos 2010" se exponen los objetivos para el año, por tema y grupo de interés. Sin embargo, se omite una explicación sobre la forma en que estos fueron establecidos y cómo fue que participaron los grupos de interés en este ejercicio. Pág.. 45-46</t>
  </si>
  <si>
    <t>Se presenta información sobre la estructura y proceso de toma de decisiones del Consejo de Administración.</t>
  </si>
  <si>
    <t>En el reporte de sustentabilidad 2010 únicamente se exponen algunas funciones que tienen los Comités. No se encontró información sobre el proceso de toma de decisiones ni en el reporte ni en el informe anual. Pág.. 14-18.</t>
  </si>
  <si>
    <t>La empresa ofrece una descripción amplia de sus oportunidades en el ámbito ambiental. Probablemente se deba a que desde la década de los 80's ya venían operando ciertos programas en pro del medio ambiente (certificaciones básicamente). Es por esto que ha innovado en algunos procesos y productos y, sin embargo, aún exhiben cierta desvinculación de la estrategia comercial. Pág.. 37-43</t>
  </si>
  <si>
    <t>Vitro ha establecido alianzas con OSCs sobre todo en materia ambiental. Pág.. 34.EN el caso de Alianza por la reforestación se dan detalles de la actuación de Vitro.</t>
  </si>
  <si>
    <t xml:space="preserve">La empresa tiene varias políticas que soportan las acciones  y programas ejecutados: En Gobierno Corporativo: Política de Otorgamiento y Revocación de Poderes, Política de Abastecimiento, Políticas de Operaciones con Personas relacionadas; Código de ética; entre otras. 
</t>
  </si>
  <si>
    <t>La empresa establece el medio ambiente como prioridad y ha estado trabajando en consonancia. Presenta resultados de varios indicadores de forma comparable. Pág.. 37-40</t>
  </si>
  <si>
    <t>La empresa menciona el tema y la existencia de una encuesta de satisfacción pero no expone los resultados. Pág.. 50-51</t>
  </si>
  <si>
    <t>La empresa publica información sobre el número de quejas recibidas por transgresiones al código de conducta y hace declaraciones de no haber recibido multas por diferentes conceptos. Pág.. 20.</t>
  </si>
  <si>
    <t>En RS no se presenta información sobre el contexto, tampoco se incorpora en la explicación sobre las estrategias adoptadas.</t>
  </si>
  <si>
    <t>La empresa tiene programas que claramente están vinculadas a la visión de sustentabilidad de la compañía. Pág.. 42-43.</t>
  </si>
  <si>
    <t>La empresa menciona sus alianzas con entidades educativas (UPAEP) y otras iniciativas relacionadas a la educación (prácticas profesionales y trainees). Pág.. 54-55.</t>
  </si>
  <si>
    <t>No específicamente para el tema de sustentabilidad. El único parámetro que se menciona es el desempeño financiero Pág. 133 IA.</t>
  </si>
  <si>
    <t>Se menciona que la satisfacción del cliente es primordial, sin embargo, no se da cuenta de resultados de encuestas de satisfacción o medidas orientadas a mejorar  los productos y servicios de conformidad con lo señalado por los clientes</t>
  </si>
  <si>
    <t>No hay descripciones del contexto en el que se encuentra la empresa, o en el establecimiento de sus estrategias justificación basada en datos o evidencia tomada de su entorno.</t>
  </si>
  <si>
    <t>La empresa describe de manera genérica las expectativas identificadas en sus grupos de interés. Pág.. 12-13</t>
  </si>
  <si>
    <t>Se realizo un estudio elaborado para identificar temas relevantes para los grupos de interés  relacionados con responsabilidad social, a través de diversos estudios de opinión, participación en foros y grupos de análisis, Pág.. 13.</t>
  </si>
  <si>
    <t>En el 2008 se creo el Comité de Responsabilidad Social, integrado por los más altos ejecutivos de la empresa, estando al frente el Presidente Ejecutivo y Director General de Walmart de México y Centroamérica. Dicho comité participa en el diseño de la estrategia de responsabilidad social y vigila la implantación y el desempeño de la misma. Pág.. 11.</t>
  </si>
  <si>
    <t>En el IA se describen las funciones y proceso de toma de decisiones del Consejo de Administración. Pág.. 28.</t>
  </si>
  <si>
    <t>No hay información sobre adherencia a estándares ISO o similares. Solamente el informe se adhiere a GRI y se presenta un logo de ESR.</t>
  </si>
  <si>
    <t>El informe se organiza entorno a distintos temas, en cada uno se presentan los retos que se identifican y se describe una estrategia o programa tomada respecto a estos.</t>
  </si>
  <si>
    <t xml:space="preserve">La empresa establece objetivos en todas las áreas (laboral, social, comunitaria y ambiental) y metas cuantificables en el área ambiental. Pág. 54 Objetivos. Reducir emisiones de gas efecto invernadero y utilizar energía 100% renovable en nuestras operaciones. Pág. 18 Ser una empresa incluyente comprometida con la equidad de género y la igualdad de oportunidades.
</t>
  </si>
  <si>
    <t xml:space="preserve">La empresa solo menciona a los integrantes del Comité de responsabilidad social que pertenece al consejo de administración. Pág. 11 </t>
  </si>
  <si>
    <t>La empresa establece alianzas principalmente con OSC, su rol describe, generalmente es de financiamiento. Pero en otros casos actúa como distribuidor de empresas sociales pág. 43 y 44. RS</t>
  </si>
  <si>
    <t>A lo largo del informe la empresa establece objetivos, a ellos adhiere una estrategia y finalmente menciona los programas/proyectos establecidos para realizarlos, por ejemplo pág. 19.</t>
  </si>
  <si>
    <t>La Declaración de Ética es un código de conducta que rige el comportamiento de cada uno de los asociados. Esta Declaración incluye una sección específica sobre el tema anticorrupción. Pág.. 9</t>
  </si>
  <si>
    <t>Pág. 41, Donaciones (por año). Pág. 47 Asociados Voluntarios, por año. Pág. 63-84 Tablas de indicadores para 2009 y 2010., no es homogénea, y tampoco todos los datos son comparables, pero un gran número si lo son.</t>
  </si>
  <si>
    <t>De cada objetivo la empresa estableció programas y proyectos, los cuales tienen indicadores de desempeño y son esos los que son monitoreados.. Pág. 68-83 tablas de indicadores</t>
  </si>
  <si>
    <t xml:space="preserve">En la sección correspondiente (Tablas de indicadores pág. 63 a 84) se expone una tabla con los principales resultados. </t>
  </si>
  <si>
    <t>La empresa solo contabiliza en términos económicos las acciones ambientales. Pág. 78-84 Porcentaje de reducción: 4.4% equivalente a 236,527 GJ. • 65.7 millones de kWh ahorrados respecto al 2009.</t>
  </si>
  <si>
    <t>No hace prioridad el tema. Pág. 63 y 72, la empresa reporta el resultado en sus indicadores de derechos humanos: Formación a asociados en materia de Derechos Humanos.</t>
  </si>
  <si>
    <t>El programa de Reubicación por Calidad
de Vida transfirió este año a 6,782 asociados a unidades cercanas a su hogar, de los cuales 3,325 son hombres y 3,457 son mujeres. Pág. 63-67 La empresa presenta indicadores y sus resultados para distintas áreas de sus relaciones con sus asociados. Pág. 19</t>
  </si>
  <si>
    <t>La empresa presenta diversos indicadores de los últimos dos años en materia de sustentabilidad. Pág. 78-84.</t>
  </si>
  <si>
    <t>La empresa considera que la generación de ahorros para sus clientes es el tema prioritario en relación a ellos, presenta datos al respecto. Pág. 68-70</t>
  </si>
  <si>
    <t xml:space="preserve"> Se presentan los resultados de la Capacitación en Declaración de Ética. Pág. 64</t>
  </si>
  <si>
    <t>En la sección de indicadores reportan diversos resultados. de su programas. Pág. 75-77. Como el Programa de comercialización de productos y artesanías indígenas.</t>
  </si>
  <si>
    <t xml:space="preserve">La empresa menciona que participa en la agenda pública, pero se limita a mencionar que las empresas que contrata se apegan a su Declaración de Ética. No expresa cuales son esas posturas y que políticas.  pág. 69: </t>
  </si>
  <si>
    <t>La empresa expone que debido a una modificación en las reglas de publicidad comparativa se ha visto sujeta a 22 casos, de los cuales no se presentaron sanciones. La empresa declara que no ha tenido multas superiores a 1.2 millones de pesos. Pág. 76.</t>
  </si>
  <si>
    <t>1 = La empresa reporta cuantos consejeros independientes y la proporción que representan dentro del máximo órgano.
0.5 = La empresa reporta que tiene consejeros independientes.
0 = En la empresa no reporta que tenga consejeros independientes.</t>
  </si>
  <si>
    <t>1 = Los procesos, proyectos y/o programas están alineados a sus objetivos de sustentabilidad en las tres dimensiones de sustentabilidad.
0.5 = La empresa implementa procesos, proyectos y/o programas en solo 1 o 2 dimensiones de sustentabilidad.
0 = La empresa sólo habla de acciones sin que éstas se relacionen con los objetivos (ej.: jornadas de reforestación; donaciones en caso de desastres naturales, etc.).</t>
  </si>
  <si>
    <t>1 = La empresa publica sus códigos, políticas y procesos y están disponibles para el público en general.
0.5 = Sólo se publica, y da acceso al publico en general, el código de ética y/o conducta.
0 = La empresa no publica sus códigos, políticas y procesos.</t>
  </si>
  <si>
    <r>
      <t xml:space="preserve">17. La empresa evalúa el grado de cumplimiento de sus objetivos de sustentabilidad, </t>
    </r>
    <r>
      <rPr>
        <sz val="12"/>
        <color indexed="8"/>
        <rFont val="Calibri"/>
        <family val="2"/>
      </rPr>
      <t>reconociendo áreas de oportunidad, metas no alcanzadas, impactos o externalidades  de sus actividades.</t>
    </r>
  </si>
  <si>
    <t xml:space="preserve">1 = La empresa proporciona datos sobre violaciones a sus códigos, quejas de sus consumidores, multas, sanciones, etc., y describe el tratamiento que se dio a los casos registrados y el estatus de los mismos o informa que no hubo casos de los mismos.
0.5= La empresa solamente proporciona datos sobre violaciones a sus códigos, quejas de sus consumidores/clientes, multas, sanciones, etc.
0 = La empresa no publica información sobre violaciones a sus códigos, quejas de sus consumidores/clientes, multas, sanciones, etc.
</t>
  </si>
  <si>
    <t>Calificación, ponderación dimensiones, sobre 5</t>
  </si>
  <si>
    <t>En el informe financiero se exponen riesgos financieros asociados a un eventual encarecimiento de los servicios de energía y una eventual disminución de la demanda de productos de Alpek provocada por el "movimiento verde", estas situaciones no se relacionan explícitamente con los proyectos de ecoeficiencia emprendidos por la compañía o la compra de la subsidiaria Clear Path Recycling en enero de 2011.  Es decir, la empresa ofrece información sobre riesgos y oportunidades del contexto pero no los vincula con sus estrategias y líneas de negocio de manera explícita. RS, IA</t>
  </si>
  <si>
    <t>En el Informe Anual se incorpora información sobre el panorama de la situación económica y social de México; también se ofrecen cifras macroeconómicas relacionadas directamente con su cadena de valor, pero ni en el RS ni en el IA se ofrece información del contexto ambiental y social que justifique o sustente las medidas y estrategias que está adoptando la empresa en estos ámbitos.   
No se usa esa información para justificar los programas adoptados</t>
  </si>
  <si>
    <t xml:space="preserve">En el IA 2010 y el CMPP únicamente se señala la composición del máximo órgano de gobierno y se describen las funciones básicas de éstos. El Comité de integridad tienen algunas funciones que están relacionadas con la sustentabilidad económica y social de la empresa.
  </t>
  </si>
  <si>
    <t>Solamente se menciona que el reporte esta hecho de acuerdo a la metodología GRI. 
NO hay información sobre aplicación de criterios o principios de autorregulación.</t>
  </si>
  <si>
    <t xml:space="preserve">Círculo PYME Banorte  se presenta como una estrategia de sustentabilidad. pág. 49
</t>
  </si>
  <si>
    <t>Se presenta información sobre las donaciones que ha realizado la empresa, como el Programa Bécalos, pero no se indica que se realiza en alianza con la ABM ni las OSCs quienes operan el programa. Se indica que la Fundación Banorte colabora con gobiernos estatales y municipales en el marco del programa Nutre Fácil Maseca, pero, nuevamente no se indica en qué consiste la colaboración  También se presenta información sobre el programa Nutre fácil en conjunto con MASECA y DIF pág. 58</t>
  </si>
  <si>
    <t>La empresa presenta en su IA 2010 integrado, datos actualizados y comparables de su ámbito económico. En el ámbito social y ambiental se presentan acciones y resultados aislados que no son comparables.</t>
  </si>
  <si>
    <t xml:space="preserve">No hay evidencia de que se cuente con objetivos de sustentabilidad; solo se mencionan pilares que sustentan a la institución como empresa socialmente responsable (i Protección al medio ambiente, ii) apoyo a la comunidad, iii) ética y calidad de vida en la empresa, iv) cadena de valor), por lo que no se reporta ninguna evaluación del grado de cumplimiento de objetivos de sustentabilidad. </t>
  </si>
  <si>
    <t xml:space="preserve">Se presentan datos de inversión en PYMES e indicadores en términos productivos de energía agua, papel. </t>
  </si>
  <si>
    <t>En el informe anual 2010 integrado, reporta sus resultados en materia de protección al medio ambiente, resaltando sus acciones al interior de la empresa relacionadas con el ahorro de energía, papel y emisiones de CO2, ahorro de agua, así como iniciativas de voluntariado ambiental.</t>
  </si>
  <si>
    <t>En el IA se reporta el funcionamiento del Call center Banortel para la atención a clientes, estrategias para el acercamiento de servicios tales como locaciones de corresponsalía bancaria, banca por internet y otras. Por otro lado se mencionan los resultados genéricos de los estudios de seguimiento de satisfacción de clientes.</t>
  </si>
  <si>
    <t>Se publica en su página web el código de conducta,  y en el IA se menciona el sistema de denuncia "Ethic point" para que los colaboradores presenten quejas y denuncias de manera anónima, pero no se encontró información sobre los resultados de la empresa en el ámbito de  Ética. Solo se menciona que "todas las quejas y denuncias han sido atendidas y se ha dado respuesta puntual a todas"</t>
  </si>
  <si>
    <t>La empresa identifica a sus grupos pero no detalla ni diferencia entre sus intereses y acciones. Pág. 3. IAS</t>
  </si>
  <si>
    <t>Se presenta información sobre el desempeño económico de la empresa y detalla el número, de los proyectos que financia. Pág.. 19-27</t>
  </si>
  <si>
    <t>La empresa presenta indicadores en los ejes ambientales: gases invernadero, agua, energía  y días perdidos por incidentes ambientales.También presenta algunos resultados de acciones en los mismos temas. Pág. 62, 64.</t>
  </si>
  <si>
    <t xml:space="preserve">La empresa presenta su reporte financiero. Pág. 70-81, </t>
  </si>
  <si>
    <t>La empresa expresa brevemente sus intereses en relación de los riesgos percibidos. Pág. 25.</t>
  </si>
  <si>
    <t>No hay objetivos o compromisos, solo acciones alineadas a las demandas de las comunidades. Pág. 20-21 y 56-69.</t>
  </si>
  <si>
    <t>Tanto en el RS como en el IA, se menciona la importancia de transitar a una economía basada en energía limpia a lo que la compañía ha respondido activamente por medio de una política de reducción de emisiones a través de 3 ejes principales: la mejora de la ecoeficiencia, la gestión del carbono y la sensibilización social (Pág. 78).  La empresa señala que con objeto de minimizar los riesgos asociados al negocio, hemos desarrollado mecanismos que nos permiten identificarlos, caracterizarlos y determinarlos con el mayor grado de exactitud posible. Pág. 111.</t>
  </si>
  <si>
    <t xml:space="preserve">
La empresa presenta los mecanismos con los que da seguimiento a las demandas de los grupos de interés que identifica. Para cada grupo de interés, establece un objetivo general y varios objetivos específicos (a los que ellos se refieren como "principios") Por esta razón, los objetivos de sustentabilidad están relacionados con las demandas de los grupos de interés Pág.13.
Para su Informe menciona que consulto a sus grupos de interés para determinar los aspectos materiales.</t>
  </si>
  <si>
    <t xml:space="preserve">Se detallan los mecanismos utilizados para la comunicación con los grupos de interés. Incluso, la compañía diferencia entre dos tipos de mecanismos: a) acciones de consulta y b)  acciones divulgativas. Pág. 46. RS </t>
  </si>
  <si>
    <t>En el IGC se informa sobre las funciones del Consejo de Administración y sobre qué temas somete a votación. Pág. 23.
También se describe el funcionamiento y responsabilidades de las comisiones que integran el Consejo de Administración.</t>
  </si>
  <si>
    <t>Uno de los factores de riesgo identificados en el RS y en el informe anual es : “Nuevas o alternas fuentes de energía podrían disminuir el mercado para el gas natural”. Por esta razón la empresa ha apostado por el desarrollo de proyectos de otras fuentes de energía renovables. Pág. 80-81</t>
  </si>
  <si>
    <t>Para cada uno de los 7 compromisos que guían la estrategia de RSC de la compañía se detallan "principios" u objetivos. Pág. 85.
Estos objetivos no son concretos y carecen de temporalidad.</t>
  </si>
  <si>
    <t xml:space="preserve">La compañía cuenta con un Comité de Reputación Corporativa y una Comisión del Código Ético que ejercen una importante labor en el fomento e implantación de acciones relacionadas con la responsabilidad corporativa. No se dan detalles sobre sus responsabilidade sPág. 43.
A lo largo del RS se mencionan los sistemas utilizados para la gestión, pero no se explicitan los nombres de las áreas o entidades de la empresa responsables de su ejecución y monitoreo. 
</t>
  </si>
  <si>
    <t>Se mencionan políticas y/o procedimientos para temas específicos, como: los requisitos para la contratación de proveedores; la Política de Gestión Medioambiental y los avances en la integración del nuevo Sistema Integrado de Gestión de Calidad, Seguridad y Medio Ambiente Pág. 40, 64, 74.</t>
  </si>
  <si>
    <t>Sobre la Comisión del Código Ético se menciona que atendio 6 casos. Pág. 109 
La Empresa también declara no haber recibidos multas o sanciones significativas. Pág. 111, 69 Informe Anual
Sobre denuncias ante PROFECO: la empresa menciona el número de casos que enfrento y los que aún estan pendientes de resolución Pág. 61, RS</t>
  </si>
  <si>
    <t>Se presenta una tabla con los principales mecanismos de interacción con cada grupo identificado. Pág. 24 .</t>
  </si>
  <si>
    <t xml:space="preserve">Se informa el número de consejeros independientes y la proporción de los mismos. Pág. 12 </t>
  </si>
  <si>
    <t>La empresa expone como objetivos: a) Contribuir al desarrollo de la comunidad. b) Mantener la seguridad laboral. c) Asegurar el cumplimiento de normas y regulaciones ambientales. d) Mantener la mejora continua en el servicio al cliente." Pág. 28.
Sin embargo, no se acompañan de metas específicas para el mediano y largo plazo.</t>
  </si>
  <si>
    <t>Se cuenta con una gerencia ACSMAR, que depende del Director de Operaciones. El Gerente ACSMAR tiene a su cargo las siguientes coordinaciones: Calidad, Responsabilidad Social, Ambiental, Seguridad y Salud, Servicio a clientes. Pág. 6, 29.</t>
  </si>
  <si>
    <t>Se menciona que la empresa cuenta con un Código de Ética y Conducta y una Política de sustentabilidad. También se informa que se tiene un Sistema de Gestión Integrado Pág.30</t>
  </si>
  <si>
    <t>En el IA se exponen varios factores de riesgo, que retoman sucesos económicos, ambientales , tendencias como "el movimiento verde" y problemáticas sociales como el contrabando de mercancía y comercio ilegal. Estas tendencias se presentan únicamente desde el punto de vista financiero y las afectaciones en términos de costos.  Pág. 24.  En el RS los riesgos de seguridad identificados en el informe financiero no se vinculan con las acciones y resultados presentados en esta materia.</t>
  </si>
  <si>
    <t>La empresa mencionan mecanismos de interacción a lo largo del RS. Se cuenta con un Buzón de Sugerencias, abierto a accionistas, colaboradores, clientes, proveedores y cualquier público externo. Con los accionistas, se mantiene comunicación vía  la Asamblea Anual de Accionistas y la Dirección de Comunicación Corporativa. Con los clientes, se mantiene comunicación con las líneas 01 800, correo electrónico y página web. Pág. 9 RS.</t>
  </si>
  <si>
    <t>LA empresa especifica cuantos consejeros independientes tiene y la proporción en su Consejo de administración. Pág. 8 RS.</t>
  </si>
  <si>
    <t>No se menciona un comité o consejero responsable en temas o monitoreo de las acciones de sustentabilidad en el máximo órgano. Pág. 8. RS</t>
  </si>
  <si>
    <t>1 = La empresa indica los mecanismos que utiliza para consultar a sus grupos de interés (Pág.e.: encuestas/estudios de satisfacción de clientes/empleados, correo electrónico, líneas telefónicas especializadas, micrositio en la página web dedicado sólo a clientes / proveedores, foros, talleres, paneles de consulta etc.).
0.5 = Se señala que existe interacción entre la empresa y los grupos de interés.
0 = No se informa de la existencia de interacción o mecanismos de comunicación con grupos de interés (Pág.e.: "nuestros clientes / empleados quieren...") .</t>
  </si>
  <si>
    <t xml:space="preserve"> Se presentan los sig. Resultados: fuentes primarias de energía utilizadas por Alfa (gráfico); el ahorro total de energía generado por la implementación de proyectos de ecoeficiencia; tabla de emisiones anuales de CO2 evitadas por acciones implementadas por ALFA.  Pág. 19
</t>
  </si>
  <si>
    <t>Se presentan resultados del programa de ética. Pág.46</t>
  </si>
  <si>
    <t xml:space="preserve"> Se presentan como resultados: Inversión por cada organismo apoyado durante 2009. En la mayoría de los casos se presenta el número de beneficiarios por programa. Pág. 37-44</t>
  </si>
  <si>
    <t>En el IA, en la sección Composition of the Board se enlistan los 12 consejeros independientes que forman parte del máximo órgano de gobierno, se detalla la proporción de los mismos dentro del consejo. Pág. 105.</t>
  </si>
  <si>
    <t>La empresa ofrece información sobre sus estrategias y las oportunidades de negocio en materia económica (IA). Aunque no se ofrece un vasto panorama en materia de oportunidades ambientales y sociales, también desarrolla estrategias (sobre todo laborales y ambientales) de sustentabilidad, sin que estén vinculadas necesariamente al negocio (RS).  Pág. 17, 38-43.</t>
  </si>
  <si>
    <t>La empresa describe brevemente la alianza que tiene con Fundación Cinépolis dirigida a personas con diabetes. Además cuenta con un comité de alianzas (que opera desde la Fundación) para estudiar éstas. Pág. 29.</t>
  </si>
  <si>
    <t>La empresa tiene algunos indicadores en materia ambiental, no tiene metas concretas relacionados con los mismos. Pág. 39-43</t>
  </si>
  <si>
    <t>Se ofrecen datos sobre el monto de las acciones de la fundación, inversiones en la comunidad.
Se menciona el monto de los ahorros alcanzados en el consumo de energía. Pág. 9 y 26.</t>
  </si>
  <si>
    <t>Se habla sobre personal capacitado, personal que compone la plantilla, promociones en el año…todo en términos comparados (por lo menos, con respecto a un año anterior). Pág. 20-22.</t>
  </si>
  <si>
    <t>En materia ambiental, exhiben datos generados por un medidor de gases utilizado por la compañía que le provee de información sobre emisiones de bióxido de azufre y óxido de nitrógeno. Además, incluye información (comparable) sobre los residuos peligrosos y no peligrosos generados, tratamiento de agua, otros. Pág. 39- 43</t>
  </si>
  <si>
    <t>La empresa señala el nombre de los protocolos utilizados durante las etapas de desarrollo e investigación de medicamentos. Se auditaron más de 5,000 procesos de interacción. Pág. 12.</t>
  </si>
  <si>
    <t>La empresa presenta una matriz con las expectativas de los grupos de interés que identifica y con los cuales tiene comunicación. No menciona las demandas de los mismos. Pág. 8 y 9. RS.</t>
  </si>
  <si>
    <t>La empresa especifica los mecanismos de interacción con cada uno de sus grupos de interés. Pág. 8 y 9. RS.</t>
  </si>
  <si>
    <t>La empresa describe la composición del máximo órgano de gobierno y las funciones de los comités que lo integran. Pág. 10.</t>
  </si>
  <si>
    <t>La empresa identifica el manejo del agua como tema de riesgo, informa de las medidas adoptadas. Pág. 39 RS.</t>
  </si>
  <si>
    <t>La empresa presenta datos para la dimensión ambiental, Pág. 40, 43 y 45 .  dimensión económica, Pág. 13. Los datos se encuentran a lo largo del texto pero no son comparables.</t>
  </si>
  <si>
    <t xml:space="preserve">La empresa menciona los montos invertidos en infraestructura en los temas prioritarios de sustentabilidad ambiental y muestra una valoración de los resultados en términos productivos y monetarios. Pág. 42, 43 y 45. </t>
  </si>
  <si>
    <t>La empresa establece como una prioridad el fomento a una vida sana y el deporte en las comunidades, reporta al respecto resultados a lo largo del texto. Pág. 28 y 29.</t>
  </si>
  <si>
    <t>En una tabla se muestran los diferentes canales de comunicación que la empresa pone a disposición, según el grupo de interés. Pág. 8. RS</t>
  </si>
  <si>
    <t>En el IA se describe la conformación de los comités que integran el máximo órgano de gobierno y las funciones que tienen a su cargo. Pág. 35 IA.</t>
  </si>
  <si>
    <t>De acuerdo con las 4 líneas definidas por la compañía, se puede argüir que sus programas sí tienen relación con lo que la empresa busca en materia de sustentabilidad en las 3 dimensiones. Pág. 28-30, 34-39.</t>
  </si>
  <si>
    <t>A diferencia de otros ámbitos, en materia ambiental FEMSA si muestra varios de sus resultados de forma comparada, aunque tampoco lo hace para la totalidad de temas. Pág. 37, 38.</t>
  </si>
  <si>
    <t>El involucramiento con la comunidad se realiza por medio de la Fundación FEMSA, que a pesar de exhibir distintos resultados, éstos no son mostrados con referencia a otros años. Pág. 28-31</t>
  </si>
  <si>
    <t>Se mencionan los temas de Política Pública que interesan a la compañía, sin detallar las posiciones adoptadas al respecto. Pág. 9.</t>
  </si>
  <si>
    <t>La empresa publica información sobre violaciones al código de ética y el estado de dichas denuncias. También arguye que en el transcurso del año no recibió multas por incumplimientos o violaciones. Pág. 9.</t>
  </si>
  <si>
    <t>El reporte de sostenibilidad fue verificado por una entidad externa, misma que incluye su carta de verificación al final del reporte. Pág. 57.</t>
  </si>
  <si>
    <t>En materia ambiental se expone claramente el objetivo hacia 2013 y hay una clara alineación entre los  programas y las acciones que ya está llevando a cabo la empresa para lograrlo, en el ámbito social no se da cuenta de compromisos específicos que respondan a demandas de grupos de interés. Pág. 36.</t>
  </si>
  <si>
    <t>Se identifica genéricamente a sus grupos de interés y se detallan lo que la empresa identifica como sus necesidades, o los elementos importantes de la relación con  las mismas. La empresa informa que tiene mecanismos específicos de interacción con grupos de interés de las localidades donde opera, a las cuales toma en cuenta para definir estrategias de sustentabilidad locales. Pág. 20,21 y 67. 
No se dan detalles de dichas demandas.</t>
  </si>
  <si>
    <t>Se presenta una tabla con los nombres y tipo de adhesión al consejo de administración (board of directors) de los cuales de 10, 5 se clasifican como independientes. Pág. 89.</t>
  </si>
  <si>
    <t>En el Board of directors existe un comité  de Health, Safety, Environment and Community Relations (HSECR) del cuál son parte el CEO y otros dos miembros más del Board (uno de ellos independiente). Pág. 86-89. Entre las responsabilidades que se describen están garantizar la sustentabilidad social y ambiental de la empresa. Pág. 97 .</t>
  </si>
  <si>
    <t xml:space="preserve">Se detallan los comités y sus responsabilidades dentro del consejo de administración. Pág. 88-99 </t>
  </si>
  <si>
    <t xml:space="preserve">
La empresa menciona que utiliza los siguientes principios y criterios internacionalmente aceptados. 
• OHSAS 18001:2008, an international occupational
health and safety management system specification
• Pacto Mundial
• Cyanide Management Certificate from the International Cyanide Management Institute.  
Pág. 56.</t>
  </si>
  <si>
    <t>La empresa ha implementado sistemas de trabajo en el tema de Seguridad y salud,  Relaciones comunitarias, educación y energía. Pág. 62, 67, 69</t>
  </si>
  <si>
    <t>LA empresa tiene su código de conducta. No especifica el nombre de otras políticas. Pág.  96.</t>
  </si>
  <si>
    <t xml:space="preserve">La empresa ha establecido indicadores para los ámbitos laboral, salud y seguridad, medio ambiente y relaciones con la comunidad, de los cuales se presentan resultados de los últimos 3 años. Pág. 58, 60, 62 y 66. </t>
  </si>
  <si>
    <t>Considera varias de sus acciones inversión y reporta datos de los resultados de sus acciones en términos productivos. Pág. 64, 68.</t>
  </si>
  <si>
    <t>Se reportan los siguientes indicadores Professional development training Average hours / person; HSECR training Average hours / person; Turnover rate Number of union and non-union employees who left the company divided by the total number of employees; entre otros. Pág. 58.</t>
  </si>
  <si>
    <t>No se presentan los montos invertidos en los programas ambientales y sociales. La única información relacionada con este indicador es: OMA implementó medidas que le permitieron reducir en un 25% el costo de la energía. Pág. 32.</t>
  </si>
  <si>
    <t> Se presentan indicadores para el consumo de agua, energía y generación de residuos peligrosos y no peligrosos, comparando el desempeño con 2008 e incluyendo la meta para 2010. Tabla Pág. 52 RS.</t>
  </si>
  <si>
    <t>En 2009 se diseñó e implementó un curso virtual sobre el Código de Ética y Conducta, obligatorio para todos los empleados; “al mes de diciembre de este año, se cumplió con el 83% de participación de la plantilla laboral, se espera alcanzar el 100% de participación para el año 2010.” Pág. 14. RS</t>
  </si>
  <si>
    <t>En el informe anual, se relata la discusión que se tuvo en el Congreso de la Unión sobre la Ley de Aeropuertos. No se detalla la postura de la empresa o las acciones que llevó a cabo. Pág. 8
De la misma forma, se incluyen como factores de riesgo modificaciones en las leyes o reglamentos ambientales, sin que se expliciten las acciones y posturas de la empresa al respecto.</t>
  </si>
  <si>
    <t xml:space="preserve">En el reporte de sustentabilidad se presenta el número de denuncias registradas por violaciones o inclumplimento al Código de Ética. Sin embargo no se detalla sobre la forma en que fueron resueltos y/o el estatus actual de los mismos. En este mismo reporte se incluye el porcentaje de quejas de los clientes. 
En el informe anual fianciero, se informa sobre un procedimiento con PROFEPA. Pág. 97. </t>
  </si>
  <si>
    <t>Se presenta el organigrama y las responsabilidades de los comités- No hay proceso de toma de decisiones. Pág. 20.</t>
  </si>
  <si>
    <t>La empresa identifica los riesgos asociados a su sustentabilidad (ambientales) y las estrategías de negocios que ha empleado para atacarlos. Pág. 22-35</t>
  </si>
  <si>
    <t>Están vinculados, y son de mediano y largo plazo, pero sólo en el ámbito ambiental.  Pág. 22-32</t>
  </si>
  <si>
    <t>La empresa establece como meta la reducción de huella de carbono y de consumo de agua, y también están claros los indicadores con los que se mide. Sin embargo, sí se restringe a lo ambiental. Pág. 22-32.</t>
  </si>
  <si>
    <t xml:space="preserve">Se presentan los avances de acuerdo a lso objetivos. Además en la sección dedicada al medio ambiente se presentan los riesgos, oportunidades y mejorás que pueden ser alcanzadas. Pág. 22-32,  60-64. </t>
  </si>
  <si>
    <t>Se presentan los montos de inversión social y ambiental. No hay datos sobre las retribución de las mismas. Pág. 42.</t>
  </si>
  <si>
    <t>La empresa ha establecido como prioridad el tema, le dedica una sección, y presenta los resultados que las políticas desarrolladas han lancanzado. Pág. 48-49.</t>
  </si>
  <si>
    <t>El tema es prioridad y se presentan resultados, no comparables. Pág. 36-39.</t>
  </si>
  <si>
    <t>La empresa presenta información detallada en este ámbito por cada objetivo y aeropuerto operado. Anexo b, Pág. 22-32.</t>
  </si>
  <si>
    <t>La compñía establece el tema como prioridad e informa que Las auditorías generaron en total 208 observaciones relevantes. En total hubo 21 denuncias de las cuales 4 se consideraban de importancia crítica, 5 de importancia media y 12 de importancia menor. Pág. 45-47.</t>
  </si>
  <si>
    <t>Se describen las principales responsabilidades y funciones del Consejo de Administración, y de los Comités que lo componen, sin señalar el proceso de toma de decisión. Pág. 14. RS</t>
  </si>
  <si>
    <t>El plan estratégico de la compañía incluye objetivos concretos como son: la reducción de emisiones de CO2, SOX y NOX, la rehabilitación de suelos y el entorno, el desarrollo de productos ambientalmente amigables, el manejo integral de residuos y ser eco-eficientes. Para cada una de estos objetivos, la compañía ha establecido medidas.Pág. 25-26.</t>
  </si>
  <si>
    <t>En la cuarta parte del informe de sustentabilidad se nombran a la FECHAC y el gobierno municipal , instituciones con las que ha colaborado Grupo Cementos Chihuahua y, además, describen brevemente algunos proyectos realizados. Pág. 33.</t>
  </si>
  <si>
    <t>En particular, la empresa ha emprendido proyectos muy relevantes para gestionar su impacto ambiental por medio de sus Sistema de gestión Ambiental. Pág. 29.</t>
  </si>
  <si>
    <t>La empresa declara no haber sufrido ninguna sanción o incurrido en violaciones en el tema de DD. HH. Se presentan datos de equidad de egenero en la empresa, sin ser comparables. Pág. 22.</t>
  </si>
  <si>
    <t>Se presentan datos d ela conformación de la plantilla labora, algunos resultados aislados de los programas de salud y seguridad, así como de las capacitaciones realizadas.Pág. 17-21.</t>
  </si>
  <si>
    <t>La empresa presenta indicadores ambientales como consumo de agua, emisiones de CO2 y consumo de energía electrica. Se presentan algunos resultados de sus programas ambientales y productos desarrollados. Pág. 23-30.</t>
  </si>
  <si>
    <t>En la primera parte del RS se expone una tabla con los "Indicadores Financieros Relevantes". Pág. 9.</t>
  </si>
  <si>
    <t>La empresa señala que evalua la satisfacción del cliente pero no ofrece datos al respecto. Pág. 13.</t>
  </si>
  <si>
    <t xml:space="preserve">Se presentan los alcances de sus acciones de involucramiento Comunitario a lo largo del texto. Pág. 32-37.
</t>
  </si>
  <si>
    <t xml:space="preserve">La empresa declara a lo largo de su RS que no ha sufrido sanciones por violaciones a normas o incidentes ambientales.Pág. 15, 22.
</t>
  </si>
  <si>
    <t>A lo largo del documento se menciona que se tiene un dialogo con los grupos de interés a traves de su Red de Centro Comunitarios y para realizar los proyectos en donde las actividades de la emrpesa tienen impacto, pero no se dan detalles.Pág. 38.</t>
  </si>
  <si>
    <t xml:space="preserve">
La empresa ha establecido estrategías y procesos en materia medio ambiental de acuerdo a los riesgos y oportunidades que ha detectado.
 Pág. 54.</t>
  </si>
  <si>
    <t>Se presenta una tabla con las metas para 2010 y lo que se llevo acabo durante el año, estas son a mediano plazo. No hay a largo plazo Pág. 10 y 11.</t>
  </si>
  <si>
    <t>Es posible inferir que las prioridades de la empresa se concentran en el tema ambiental (agua y conservación de la biodiversidad), las relaciones con las comunidades locales y el tema de seguridad laboral. En estos aspectos, se presentan varios programas y sistemas de trabajo. Para estos temas se establecen metas de corto plazo, aunque no objetivos. Pág. 32 y 38.</t>
  </si>
  <si>
    <t xml:space="preserve">Se presentan tablas con las metas 2010 y lo realizado en las 3 dimensiones. Pág. 10 y 11. RS </t>
  </si>
  <si>
    <t>Se establecen lo alcanzado de acuerdo a las metas y objetivos para el siguiente año. Pág. 9 y 10.</t>
  </si>
  <si>
    <t>Se presenta una tabla de valor generado, que incluye las inversiones sociales y ambientales, Pág. 9 y 56</t>
  </si>
  <si>
    <t>Se presentan montos de inversión y resultados en algunos programas sociales de la empresa. Pág. 38-51.</t>
  </si>
  <si>
    <t xml:space="preserve">En el RS se hace referencia a varios temas de  la agenda pública que son relevantes para la empresa, pero no se hace explicita la postura con respecto a ellos. Pág.127
</t>
  </si>
  <si>
    <t>Se reportan incidentes al resolución y medidas tomadas. Pág. 55.</t>
  </si>
  <si>
    <t>Se muestran los temas relevantes de los diferentes grupos de interés y cómo se relacionan con el “Mapa Estratégico del Balanced Scorecard de Grupo Modelo". Pág. 14-15.</t>
  </si>
  <si>
    <t>Se menciona que existe un mecanismo de comunicación incluyente con los grupos de interés, no se dan detalles del mismo. Pág. 1 y 16.</t>
  </si>
  <si>
    <t>La empresa señala el número de consejeros independientes y la proporción que representan dentro del consejo. Pág. 11.</t>
  </si>
  <si>
    <t xml:space="preserve">Se presenta la organización del consejo e administración y algunos procedimientos. Pág. 11 RS </t>
  </si>
  <si>
    <t>La empresa señala contar con alianzas con OSC's y gobiernos locales en distintos temas, en algunos casos señala su papel en las mismas. Pág. 37.</t>
  </si>
  <si>
    <t>Presenta resultados en el texto (además de los de capacitación) como casos ante el comité corporativo de ética y conducta, los cuales han sido abiertos, investigados, analizados y concluidos. Pág. 40.</t>
  </si>
  <si>
    <t>Se mencionan los casos presentados ante el comité de ética relacionados con DD. HH. Pág. 40.</t>
  </si>
  <si>
    <t>El ejercicio realizado por la empreza es generico en la población que consulta y el tema no es la empresa si no el país. Por esta razón no se puede considerar como un mecanismo de interacción en temas de sustentabilidad de la empresa. Pág.21 y 22.</t>
  </si>
  <si>
    <t>Se menciona que la empresa tiene convenios de cooperación, no se menciona en que consisten y si se consideran alianzas. Pág. 14.</t>
  </si>
  <si>
    <t>Los programas que describe la emrpesa son Filantropicos y no estan vinculados con su sustentabilidad. Pág. 55.</t>
  </si>
  <si>
    <t>Se presentan distintos resultados de acciones tomadas en torno a la sustentabilidad ambiental de la empresa. CPág. 9. RS.</t>
  </si>
  <si>
    <t>Cuenta con un Código de Ética y Conducta que prevé mecanismos claros y eficientes para atender las denuncias correspondientes a su violación. (Pág. 36 del Informe de RSE 2010). En 2010 se llevó a cabo la certificación en el Código de Ética y Conducta. El 96% de los empleados de GNP se certificó en su conocimiento y entendimiento mediante un curso en línea. Pág. 36.</t>
  </si>
  <si>
    <t>En el IA de la compañía se describen las principales funciones de los comités y se exponen algunas situaciones en las que pueden votar y sobre qué asuntos. Pág. 67.</t>
  </si>
  <si>
    <t>La empresa no proporciona resultados en este ámbito, salvo las capacitaciones que ofrece a sus empleados para procurar una mayor atención de sus clientes. Pág. 18.</t>
  </si>
  <si>
    <t xml:space="preserve">La empresa realiza y expone a detalle el análisis de materialidad (elaborado con ayuda de una consultora externa), se especifica que dicha consulta solo se realizo internamente. No incluye demandas o expectativas de sus grupos de interés. Pág. 38.
</t>
  </si>
  <si>
    <t>La empresa establece objetivos de corto plazo (a 2011) por temática. No explica como éstos lograrán transformar realidades al interior y al exterior de las compañía. Pág. 50-54. RS</t>
  </si>
  <si>
    <t>Aunque no se especifican los objetivos en materia de sustentabilidad, si se han establecido políticas, comisiones y proyectos que están orientados a impulsar mejoras en aquellos rubros donde la empresa ha detectado oportunidades. Pág.49.</t>
  </si>
  <si>
    <t>La empresa identifica los siguientes grupos: accionistas, empleados, comunidad, clientes y proveedores. En el RS se presenta una tabla (Pág. 19  con los mecanismos de comunicación y acciones de participación de cada grupo. Sin embargo, no se explicitan las demandas en la voz de estos grupos. Algunos de los objetivos generales de sustentabilidad sí tienen relación, pero esta no es explícita.</t>
  </si>
  <si>
    <t>No se  menciona la existencia de algún comité dentro del Consejo de Administración que monitoree o encabece las estrategias de sustentabilidad. Pág. 17 RS</t>
  </si>
  <si>
    <t>Algunos principios a los que se adhiere la empresa son: PM, Principios de Ecuador, Principios de control interno según los criterios establecidos por el Comité of Sponsoring Organizations of the Treadway Commission (COSO), Marco de Desarrollo Sustentable del Consejo Internacional de Minería y metales (ICMM) (Pág. 18). Para el caso de los principios del PM a lo largo del reporte podemos observar que se han aplicado, tienen establecidas políticas, códigos, sistemas para gestionar temas de corrupción, derechos humanos, sindicatos y relaciones laborales, y el medio ambiente.</t>
  </si>
  <si>
    <t>Para el tema de medio ambiente, se establecen varios objetivos  y compromisos concretos en la Pág. 29. 
Para el tema de seguridad laboral, "el objetivo es cero accidentes incapacitantes" (Pág.50)
Para las dimensiones de salud y desarrollo social, no se explicitan objetivos para el largo plazo, aunque se pueden inferir a partir de la forma en que la empresa explica estas prioridades</t>
  </si>
  <si>
    <t>Se incluye una tabla con los resultados anuales de los proyectos en ecoeficiencia implementados, en la que se incluye la inversión realizada y los ahorros en términos monetarios  generados, así como la reducción de emisiones y de utilización de recursos.  Pág. 15.</t>
  </si>
  <si>
    <t>Se incluye información como las horas de capacitación a empleados y el número de éstos en temas de DD.HH. (Pág. 68). Se informa sobre la composición de la plantilla laboral por género, edad, tipo de contrato (sindicalizado o no sindicalizado) (pp-66-67)  pero no se hace de forma comparable ni se declara o indica que el tema sea una prioridad.</t>
  </si>
  <si>
    <t>Mapfre cuenta con un modelo de actuación socialmente responsable a través del cual incorpora principios de autorregulación:  Pacto Mundial y al Protocolo UNEPág. Pag. 54.</t>
  </si>
  <si>
    <t>Presenta los distintos mecanismos utilizados para identificar los impactos de la compañía en sus grupos de interés. Se presenta desagregado por subsidiaria.  Pág. 18</t>
  </si>
  <si>
    <t>El máximo órgano de gobierno, el Consejo de Administración, tiene un Comité de Medio Ambiente y Sustentabilidad. Pág. 30.</t>
  </si>
  <si>
    <t xml:space="preserve">Es el caso de todo lo que se refiere al Plan de Acción Climática (PAC). En el reporte de RS se presentan las principales acciones de mediano y largo plazo, algunos resultados y retos para cada uno de los ejes de acción del PAC (pPág. 117- 118)
También se menciona el Análisis de Ciclo de Vida de los productos y se presentan resultados de los principales ACV (pPág. 76-77)
Otro de los temas prioritarios para Pemex es la corrupción; en las páginas 96-99 del Reporte de RS se presentan los objetivos, procesos y resultados de la empresa en este sentido. </t>
  </si>
  <si>
    <t>La respuesta a la pregunta 11 del GPC es un ejemplo del establecimiento de líneas de base y monitoreo de metas en materia de agua. Otro ejemplo de esto es el Programa para Mejorar la Calidad del Aire en Salamanca 2007-2010 PROAIRE, expuesto en la Pág. 25</t>
  </si>
  <si>
    <t xml:space="preserve">La empresa presenta una Tabla resumen de desempeño en pág.. 13 del reporte de RS. En el reporte de RS se incluye la evaluación con metodología del Sustainable Assets Management (SAM), comparando a Pemex con el promedio en la industria y el mejor. Pág. 35 
Presentan también las fortalezas y debilidades de la empresa en los ámbitos evaluados por SAM. Pág.. 36
</t>
  </si>
  <si>
    <t>Se presentan las multas y clausuras de PROFEPA. Pág. 28 
También hay un apartado sobre multas y sanciones (Pág.99) en el que se presenta el no. De asuntos concluidos, el estatus de éstos y el pago correspondiente realizado por la compañía en caso de las impugnaciones procedieran. También se presenta la cartera de asuntos jurídicos vigentes, desglosados por temas (administrativo, agrario, ambiental, arbitraje, civil, fiscal, juicio de amparo, laboral, mercantil y penal). El tema en el que más asuntos vigentes se tienen es el laboral (23,051), seguido del penal (2,373) y el ambiental (1,040).</t>
  </si>
  <si>
    <t>No hay objetivos concretos, tampoco hay información sobre sistemas, proyectos o programas para las dimensiones de sustentabilidad. Se hace una mención al programa de reciclaje de papel (sin objetivos) pág. 28 COPág.</t>
  </si>
  <si>
    <t>Pág. 8, 20, 25 y 37 COPág. La empresa presenta algunos datos en tablas y gráficas sobre los temas laboral y ambiental.</t>
  </si>
  <si>
    <t>No hay información sobre este tema en RS, IA, COPág.</t>
  </si>
  <si>
    <t>La empresa presenta los resultados de sus políticas de no discriminación y su programa de sucursales totalmente accesibles. Pág. 36 COPág.</t>
  </si>
  <si>
    <t>Información financiera en su informe anual para las 5 prioridades que establece. Información general en pág. 4 de su COPág.</t>
  </si>
  <si>
    <t>En el caso medioambiental, se informa sobre las inversiones realizadas en adecuaciones para evitar la contaminación acústica, y otras inversiones ambientales. Por otra parte, se informa sobre los ahorros monetarios y de consumo derivados de la implementación de proyectos de ecoeficiencia. Pág.26, RS</t>
  </si>
  <si>
    <t xml:space="preserve">Tabla de contribución al progreso, con datos para todos los países en los que tiene operaciones Telefónica con el impacto económico (presentando ingresos, volumen de compras adjudicadas, inversiones en capital extranjero, aportaciones fiscales y salarios), el % de aportación al PIB y magnitudes. Pag. 9.
Distribución de ingresos por grupo: proveedores, A.Pág., empleados, entidades financieras, capital extranjero. Pag. 6.
</t>
  </si>
  <si>
    <t xml:space="preserve">La empresa establece objetivos para el siguiente año desglosados por cada grupo de interés. Sin embargo no es posible conocer cuáles son las necesidades y/o demandas de estos grupos, si fueron consultados en este sentido y si existe diálogo con ellos. De hecho, en la Pág. 12 del RS, se menciona que uno de los objetivos para 2009 era "potenciar la comunicación con ellos a fin de conocer sus peticiones y expectativas, pero se la empresa se autocalifica con un cumplimiento medio con respecto a esto. </t>
  </si>
  <si>
    <t xml:space="preserve">En el reporte de sustentabilidad 2009 (Pág. 22) se expone una lista de posibles grupos de interés. No se menciona que en dicha lista se incluyan los principales grupos que ha identificado la compañía. </t>
  </si>
  <si>
    <t>Varianza</t>
  </si>
  <si>
    <t>Desviación estandar</t>
  </si>
  <si>
    <t>ITSC</t>
  </si>
  <si>
    <t>Desviación estandar escala 5</t>
  </si>
  <si>
    <t>Varianza escala 5</t>
  </si>
  <si>
    <t>Gobierno Corporativo</t>
  </si>
  <si>
    <t>Visión estrategica</t>
  </si>
  <si>
    <t>Coeficiente de correlación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</si>
</sst>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Red]\-&quot;$&quot;#,##0.00"/>
    <numFmt numFmtId="43" formatCode="_-* #,##0.00_-;\-* #,##0.00_-;_-* &quot;-&quot;??_-;_-@_-"/>
    <numFmt numFmtId="164" formatCode="0.0"/>
  </numFmts>
  <fonts count="30" x14ac:knownFonts="1">
    <font>
      <sz val="11"/>
      <color theme="1"/>
      <name val="Calibri"/>
      <family val="2"/>
      <scheme val="minor"/>
    </font>
    <font>
      <b/>
      <sz val="11"/>
      <color theme="1"/>
      <name val="Calibri"/>
      <family val="2"/>
      <scheme val="minor"/>
    </font>
    <font>
      <b/>
      <sz val="16"/>
      <color theme="1"/>
      <name val="Calibri"/>
      <family val="2"/>
      <scheme val="minor"/>
    </font>
    <font>
      <sz val="14"/>
      <color theme="1"/>
      <name val="Calibri"/>
      <family val="2"/>
      <scheme val="minor"/>
    </font>
    <font>
      <b/>
      <sz val="12"/>
      <color theme="0"/>
      <name val="Calibri"/>
      <family val="2"/>
      <scheme val="minor"/>
    </font>
    <font>
      <b/>
      <sz val="9"/>
      <color theme="0"/>
      <name val="Calibri"/>
      <family val="2"/>
      <scheme val="minor"/>
    </font>
    <font>
      <b/>
      <sz val="12"/>
      <color theme="1"/>
      <name val="Calibri"/>
      <family val="2"/>
      <scheme val="minor"/>
    </font>
    <font>
      <b/>
      <sz val="9"/>
      <name val="Calibri"/>
      <family val="2"/>
      <scheme val="minor"/>
    </font>
    <font>
      <b/>
      <sz val="12"/>
      <name val="Calibri"/>
      <family val="2"/>
      <scheme val="minor"/>
    </font>
    <font>
      <b/>
      <sz val="24"/>
      <color theme="1"/>
      <name val="Calibri"/>
      <family val="2"/>
      <scheme val="minor"/>
    </font>
    <font>
      <sz val="16"/>
      <color theme="1"/>
      <name val="Calibri"/>
      <family val="2"/>
      <scheme val="minor"/>
    </font>
    <font>
      <sz val="12"/>
      <name val="Calibri"/>
      <family val="2"/>
      <scheme val="minor"/>
    </font>
    <font>
      <sz val="12"/>
      <name val="Calibri"/>
      <family val="2"/>
    </font>
    <font>
      <sz val="12"/>
      <color theme="1"/>
      <name val="Calibri"/>
      <family val="2"/>
      <scheme val="minor"/>
    </font>
    <font>
      <sz val="12"/>
      <color indexed="8"/>
      <name val="Calibri"/>
      <family val="2"/>
    </font>
    <font>
      <b/>
      <sz val="18"/>
      <color theme="1"/>
      <name val="Calibri"/>
      <family val="2"/>
      <scheme val="minor"/>
    </font>
    <font>
      <b/>
      <sz val="20"/>
      <color theme="1"/>
      <name val="Calibri"/>
      <family val="2"/>
      <scheme val="minor"/>
    </font>
    <font>
      <sz val="14"/>
      <color indexed="8"/>
      <name val="Calibri"/>
      <family val="2"/>
    </font>
    <font>
      <sz val="20"/>
      <color theme="1"/>
      <name val="Calibri"/>
      <family val="2"/>
      <scheme val="minor"/>
    </font>
    <font>
      <sz val="12"/>
      <color theme="1"/>
      <name val="Calibri"/>
      <family val="2"/>
    </font>
    <font>
      <sz val="16"/>
      <color indexed="8"/>
      <name val="Calibri"/>
      <family val="2"/>
      <scheme val="minor"/>
    </font>
    <font>
      <sz val="12"/>
      <color theme="3"/>
      <name val="Calibri"/>
      <family val="2"/>
    </font>
    <font>
      <b/>
      <sz val="12"/>
      <color indexed="8"/>
      <name val="Calibri"/>
      <family val="2"/>
    </font>
    <font>
      <sz val="9"/>
      <color theme="1"/>
      <name val="Calibri"/>
      <family val="2"/>
      <scheme val="minor"/>
    </font>
    <font>
      <sz val="18"/>
      <color theme="1"/>
      <name val="Calibri"/>
      <family val="2"/>
      <scheme val="minor"/>
    </font>
    <font>
      <sz val="11"/>
      <color theme="1"/>
      <name val="Calibri"/>
      <family val="2"/>
      <scheme val="minor"/>
    </font>
    <font>
      <sz val="11"/>
      <color indexed="8"/>
      <name val="Calibri"/>
      <family val="2"/>
    </font>
    <font>
      <sz val="11"/>
      <color indexed="8"/>
      <name val="Calibri"/>
      <family val="2"/>
      <scheme val="minor"/>
    </font>
    <font>
      <b/>
      <sz val="10"/>
      <color theme="0"/>
      <name val="Calibri"/>
      <family val="2"/>
      <scheme val="minor"/>
    </font>
    <font>
      <b/>
      <sz val="10"/>
      <color theme="1"/>
      <name val="Calibri"/>
      <family val="2"/>
      <scheme val="minor"/>
    </font>
  </fonts>
  <fills count="12">
    <fill>
      <patternFill patternType="none"/>
    </fill>
    <fill>
      <patternFill patternType="gray125"/>
    </fill>
    <fill>
      <patternFill patternType="solid">
        <fgColor rgb="FFAAC7CE"/>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25" fillId="0" borderId="0" applyFont="0" applyFill="0" applyBorder="0" applyAlignment="0" applyProtection="0"/>
  </cellStyleXfs>
  <cellXfs count="96">
    <xf numFmtId="0" fontId="0" fillId="0" borderId="0" xfId="0"/>
    <xf numFmtId="0" fontId="2"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4" borderId="1" xfId="0" applyFont="1" applyFill="1" applyBorder="1" applyAlignment="1">
      <alignment vertical="center" wrapText="1"/>
    </xf>
    <xf numFmtId="0" fontId="8"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vertical="center" wrapText="1"/>
    </xf>
    <xf numFmtId="0" fontId="6"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3" borderId="1" xfId="0" applyFont="1" applyFill="1" applyBorder="1" applyAlignment="1">
      <alignment vertical="center" wrapText="1"/>
    </xf>
    <xf numFmtId="0" fontId="6"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1" fillId="7"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left" vertical="top" wrapText="1"/>
    </xf>
    <xf numFmtId="0" fontId="9" fillId="8" borderId="1" xfId="0" applyFont="1" applyFill="1" applyBorder="1" applyAlignment="1">
      <alignment horizontal="center" vertical="center" wrapText="1"/>
    </xf>
    <xf numFmtId="0" fontId="0" fillId="0" borderId="0" xfId="0" applyAlignment="1">
      <alignment horizontal="left" vertical="top" wrapText="1"/>
    </xf>
    <xf numFmtId="0" fontId="10" fillId="0" borderId="1" xfId="0" applyFont="1" applyFill="1" applyBorder="1" applyAlignment="1">
      <alignment horizontal="right" vertical="center" wrapText="1"/>
    </xf>
    <xf numFmtId="0" fontId="3" fillId="0" borderId="1" xfId="0" applyFont="1" applyBorder="1" applyAlignment="1">
      <alignment vertical="center" wrapText="1"/>
    </xf>
    <xf numFmtId="0" fontId="11" fillId="0" borderId="1" xfId="0" applyFont="1" applyFill="1" applyBorder="1" applyAlignment="1">
      <alignment vertical="center" wrapText="1"/>
    </xf>
    <xf numFmtId="0" fontId="13" fillId="0" borderId="1" xfId="0" applyFont="1" applyFill="1" applyBorder="1" applyAlignment="1">
      <alignment vertical="center" wrapText="1"/>
    </xf>
    <xf numFmtId="0" fontId="11" fillId="0" borderId="1" xfId="0" applyFont="1" applyFill="1" applyBorder="1" applyAlignment="1">
      <alignment horizontal="center" vertical="center" wrapText="1"/>
    </xf>
    <xf numFmtId="0" fontId="0" fillId="0" borderId="1" xfId="0" applyFont="1" applyBorder="1" applyAlignment="1">
      <alignment vertical="top" wrapText="1"/>
    </xf>
    <xf numFmtId="0" fontId="15"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6" fillId="8" borderId="1" xfId="0" applyFont="1" applyFill="1" applyBorder="1" applyAlignment="1">
      <alignment horizontal="center" vertical="center" wrapText="1"/>
    </xf>
    <xf numFmtId="0" fontId="0" fillId="0" borderId="0" xfId="0" applyFont="1" applyAlignment="1">
      <alignment vertical="top" wrapText="1"/>
    </xf>
    <xf numFmtId="0" fontId="17" fillId="0" borderId="1" xfId="0" applyFont="1" applyFill="1" applyBorder="1" applyAlignment="1">
      <alignment horizontal="left" vertical="center" wrapText="1"/>
    </xf>
    <xf numFmtId="0" fontId="14" fillId="0" borderId="1" xfId="0" applyFont="1" applyFill="1" applyBorder="1" applyAlignment="1">
      <alignment vertical="center" wrapText="1"/>
    </xf>
    <xf numFmtId="0" fontId="14"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8" fillId="0" borderId="1" xfId="0" applyFont="1" applyBorder="1" applyAlignment="1">
      <alignment horizontal="center" vertical="center" wrapText="1"/>
    </xf>
    <xf numFmtId="2" fontId="18" fillId="0" borderId="1" xfId="0" applyNumberFormat="1" applyFont="1" applyBorder="1" applyAlignment="1">
      <alignment horizontal="center" vertical="center" wrapText="1"/>
    </xf>
    <xf numFmtId="0" fontId="3" fillId="0" borderId="1" xfId="0" applyFont="1" applyFill="1" applyBorder="1" applyAlignment="1">
      <alignment horizontal="left" vertical="center" wrapText="1"/>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20" fillId="0" borderId="1" xfId="0" applyFont="1" applyFill="1" applyBorder="1" applyAlignment="1">
      <alignment horizontal="left" vertical="center" wrapText="1"/>
    </xf>
    <xf numFmtId="0" fontId="21" fillId="0" borderId="1" xfId="0" applyFont="1" applyFill="1" applyBorder="1" applyAlignment="1">
      <alignment horizontal="center" vertical="center" wrapText="1"/>
    </xf>
    <xf numFmtId="0" fontId="12" fillId="0" borderId="1" xfId="0" applyFont="1" applyFill="1" applyBorder="1" applyAlignment="1">
      <alignment vertical="center" wrapText="1"/>
    </xf>
    <xf numFmtId="0" fontId="19" fillId="0" borderId="0" xfId="0" applyFont="1" applyFill="1" applyAlignment="1">
      <alignment vertical="center" wrapText="1"/>
    </xf>
    <xf numFmtId="0" fontId="10" fillId="0" borderId="1" xfId="0" applyFont="1" applyFill="1" applyBorder="1" applyAlignment="1">
      <alignment vertical="center" wrapText="1"/>
    </xf>
    <xf numFmtId="0" fontId="18" fillId="0" borderId="1" xfId="0" applyFont="1" applyFill="1" applyBorder="1" applyAlignment="1">
      <alignment horizontal="center" vertical="center" wrapText="1"/>
    </xf>
    <xf numFmtId="2" fontId="18" fillId="0" borderId="1" xfId="0" applyNumberFormat="1" applyFont="1" applyFill="1" applyBorder="1" applyAlignment="1">
      <alignment horizontal="center" vertical="center" wrapText="1"/>
    </xf>
    <xf numFmtId="0" fontId="0" fillId="10" borderId="0" xfId="0" applyFill="1" applyAlignment="1">
      <alignment horizontal="left" vertical="top" wrapText="1"/>
    </xf>
    <xf numFmtId="0" fontId="0" fillId="0" borderId="0" xfId="0" applyAlignment="1">
      <alignment vertical="top" wrapText="1"/>
    </xf>
    <xf numFmtId="0" fontId="10" fillId="0" borderId="0" xfId="0" applyFont="1" applyAlignment="1">
      <alignment horizontal="right" vertical="center" wrapText="1"/>
    </xf>
    <xf numFmtId="0" fontId="3" fillId="0" borderId="0" xfId="0" applyFont="1" applyAlignment="1">
      <alignment horizontal="left" vertical="center" wrapText="1"/>
    </xf>
    <xf numFmtId="0" fontId="13" fillId="0" borderId="0" xfId="0" applyFont="1" applyAlignment="1">
      <alignment horizontal="center" vertical="center" wrapText="1"/>
    </xf>
    <xf numFmtId="0" fontId="23" fillId="0" borderId="0" xfId="0" applyFont="1" applyAlignment="1">
      <alignment vertical="center" wrapText="1"/>
    </xf>
    <xf numFmtId="0" fontId="0" fillId="0" borderId="0" xfId="0" applyAlignment="1">
      <alignment horizontal="center" vertical="center" wrapText="1"/>
    </xf>
    <xf numFmtId="0" fontId="15" fillId="11" borderId="1" xfId="0" applyFont="1" applyFill="1" applyBorder="1" applyAlignment="1">
      <alignment horizontal="center" vertical="center" wrapText="1"/>
    </xf>
    <xf numFmtId="0" fontId="9" fillId="0" borderId="0" xfId="0" applyFont="1" applyAlignment="1">
      <alignment horizontal="center" vertical="center" wrapText="1"/>
    </xf>
    <xf numFmtId="2" fontId="0" fillId="0" borderId="0" xfId="0" applyNumberFormat="1" applyAlignment="1">
      <alignment horizontal="center" vertical="top" wrapText="1"/>
    </xf>
    <xf numFmtId="164" fontId="15" fillId="11"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Fill="1" applyBorder="1" applyAlignment="1">
      <alignment horizontal="left" vertical="center" wrapText="1"/>
    </xf>
    <xf numFmtId="1" fontId="18" fillId="0" borderId="1" xfId="0" applyNumberFormat="1" applyFont="1" applyBorder="1" applyAlignment="1">
      <alignment horizontal="center" vertical="center" wrapText="1"/>
    </xf>
    <xf numFmtId="164" fontId="16" fillId="8" borderId="1" xfId="0" applyNumberFormat="1" applyFont="1" applyFill="1" applyBorder="1" applyAlignment="1">
      <alignment horizontal="center" vertical="center" wrapText="1"/>
    </xf>
    <xf numFmtId="0" fontId="0" fillId="9" borderId="0" xfId="0" applyFill="1" applyAlignment="1">
      <alignment wrapText="1"/>
    </xf>
    <xf numFmtId="1" fontId="18" fillId="0" borderId="1" xfId="0" applyNumberFormat="1" applyFont="1" applyFill="1" applyBorder="1" applyAlignment="1">
      <alignment horizontal="center" vertical="center" wrapText="1"/>
    </xf>
    <xf numFmtId="164" fontId="24" fillId="0" borderId="0" xfId="0" applyNumberFormat="1" applyFont="1" applyAlignment="1">
      <alignment horizontal="center" vertical="center" wrapText="1"/>
    </xf>
    <xf numFmtId="0" fontId="24" fillId="0" borderId="0" xfId="0" applyFont="1" applyAlignment="1">
      <alignment horizontal="center" vertical="center" wrapText="1"/>
    </xf>
    <xf numFmtId="8" fontId="0" fillId="0" borderId="0" xfId="0" applyNumberFormat="1"/>
    <xf numFmtId="43" fontId="0" fillId="0" borderId="0" xfId="1" applyFont="1"/>
    <xf numFmtId="0" fontId="0" fillId="0" borderId="0" xfId="0" applyFont="1"/>
    <xf numFmtId="0" fontId="0" fillId="0" borderId="1" xfId="0" applyFont="1" applyFill="1" applyBorder="1" applyAlignment="1">
      <alignment horizontal="right" vertical="center" wrapText="1"/>
    </xf>
    <xf numFmtId="0" fontId="26"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27" fillId="0" borderId="1" xfId="0" applyFont="1" applyFill="1" applyBorder="1" applyAlignment="1">
      <alignment horizontal="left" vertical="center" wrapText="1"/>
    </xf>
    <xf numFmtId="0" fontId="0" fillId="0" borderId="1" xfId="0" applyFont="1" applyFill="1" applyBorder="1" applyAlignment="1">
      <alignment vertical="center" wrapText="1"/>
    </xf>
    <xf numFmtId="43" fontId="0" fillId="0" borderId="1" xfId="1" applyFont="1" applyBorder="1"/>
    <xf numFmtId="43" fontId="0" fillId="0" borderId="0" xfId="0" applyNumberFormat="1"/>
    <xf numFmtId="2" fontId="0" fillId="0" borderId="1" xfId="0" applyNumberFormat="1" applyBorder="1"/>
    <xf numFmtId="0" fontId="0" fillId="0" borderId="1" xfId="0" applyBorder="1"/>
    <xf numFmtId="0" fontId="0" fillId="0" borderId="1" xfId="0" applyFill="1" applyBorder="1" applyAlignment="1">
      <alignment horizontal="left" vertical="center" wrapText="1"/>
    </xf>
    <xf numFmtId="0" fontId="28" fillId="3" borderId="2" xfId="0" applyFont="1" applyFill="1" applyBorder="1" applyAlignment="1">
      <alignment horizontal="center" vertical="center" wrapText="1"/>
    </xf>
    <xf numFmtId="0" fontId="29" fillId="4" borderId="2" xfId="0" applyFont="1" applyFill="1" applyBorder="1" applyAlignment="1">
      <alignment horizontal="center" vertical="center" wrapText="1"/>
    </xf>
    <xf numFmtId="0" fontId="28" fillId="5" borderId="2" xfId="0" applyFont="1" applyFill="1" applyBorder="1" applyAlignment="1">
      <alignment horizontal="center" vertical="center" wrapText="1"/>
    </xf>
    <xf numFmtId="0" fontId="29" fillId="6" borderId="2" xfId="0" applyFont="1" applyFill="1" applyBorder="1" applyAlignment="1">
      <alignment horizontal="center" vertical="center" wrapText="1"/>
    </xf>
    <xf numFmtId="0" fontId="29" fillId="7" borderId="2" xfId="0" applyFont="1" applyFill="1" applyBorder="1" applyAlignment="1">
      <alignment horizontal="center" vertical="center" wrapText="1"/>
    </xf>
    <xf numFmtId="0" fontId="29" fillId="0" borderId="0" xfId="0" applyFont="1" applyAlignment="1">
      <alignment horizontal="center" vertical="center"/>
    </xf>
    <xf numFmtId="43" fontId="0" fillId="0" borderId="1" xfId="0" applyNumberFormat="1" applyBorder="1"/>
    <xf numFmtId="0" fontId="0" fillId="0" borderId="1" xfId="0" applyBorder="1" applyAlignment="1">
      <alignment vertical="center"/>
    </xf>
    <xf numFmtId="2" fontId="0" fillId="0" borderId="1" xfId="0" applyNumberFormat="1" applyBorder="1" applyAlignment="1">
      <alignment horizontal="center" vertical="center"/>
    </xf>
    <xf numFmtId="0" fontId="28" fillId="3" borderId="1" xfId="0" applyFont="1" applyFill="1" applyBorder="1" applyAlignment="1">
      <alignment horizontal="center" vertical="center" wrapText="1"/>
    </xf>
    <xf numFmtId="0" fontId="29" fillId="4"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9" fillId="6" borderId="1" xfId="0" applyFont="1" applyFill="1" applyBorder="1" applyAlignment="1">
      <alignment horizontal="center" vertical="center" wrapText="1"/>
    </xf>
    <xf numFmtId="0" fontId="29" fillId="7" borderId="1"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Distribución!$F$1</c:f>
              <c:strCache>
                <c:ptCount val="1"/>
                <c:pt idx="0">
                  <c:v>Desempeño</c:v>
                </c:pt>
              </c:strCache>
            </c:strRef>
          </c:tx>
          <c:spPr>
            <a:ln w="28575">
              <a:noFill/>
            </a:ln>
          </c:spPr>
          <c:xVal>
            <c:numRef>
              <c:f>Distribución!$F$2:$F$34</c:f>
              <c:numCache>
                <c:formatCode>_(* #,##0.00_);_(* \(#,##0.00\);_(* "-"??_);_(@_)</c:formatCode>
                <c:ptCount val="33"/>
                <c:pt idx="0">
                  <c:v>0.16666666666666666</c:v>
                </c:pt>
                <c:pt idx="1">
                  <c:v>0.16666666666666666</c:v>
                </c:pt>
                <c:pt idx="2">
                  <c:v>0.75</c:v>
                </c:pt>
                <c:pt idx="3">
                  <c:v>0.33333333333333331</c:v>
                </c:pt>
                <c:pt idx="4">
                  <c:v>0.66666666666666663</c:v>
                </c:pt>
                <c:pt idx="5">
                  <c:v>0.41666666666666669</c:v>
                </c:pt>
                <c:pt idx="6">
                  <c:v>0.33333333333333331</c:v>
                </c:pt>
                <c:pt idx="7">
                  <c:v>0.16666666666666666</c:v>
                </c:pt>
                <c:pt idx="8">
                  <c:v>0.33333333333333331</c:v>
                </c:pt>
                <c:pt idx="9">
                  <c:v>0.33333333333333331</c:v>
                </c:pt>
                <c:pt idx="10">
                  <c:v>0.25</c:v>
                </c:pt>
                <c:pt idx="11">
                  <c:v>0.5</c:v>
                </c:pt>
                <c:pt idx="12">
                  <c:v>0.58333333333333337</c:v>
                </c:pt>
                <c:pt idx="13">
                  <c:v>0.5</c:v>
                </c:pt>
                <c:pt idx="14">
                  <c:v>0.5</c:v>
                </c:pt>
                <c:pt idx="15">
                  <c:v>0.33333333333333331</c:v>
                </c:pt>
                <c:pt idx="16">
                  <c:v>0.58333333333333337</c:v>
                </c:pt>
                <c:pt idx="17">
                  <c:v>0.33333333333333331</c:v>
                </c:pt>
                <c:pt idx="18">
                  <c:v>0.41666666666666669</c:v>
                </c:pt>
                <c:pt idx="19">
                  <c:v>0.41666666666666669</c:v>
                </c:pt>
                <c:pt idx="20">
                  <c:v>0.58333333333333337</c:v>
                </c:pt>
                <c:pt idx="21">
                  <c:v>0.58333333333333337</c:v>
                </c:pt>
                <c:pt idx="22">
                  <c:v>0.33333333333333331</c:v>
                </c:pt>
                <c:pt idx="23">
                  <c:v>0.25</c:v>
                </c:pt>
                <c:pt idx="24">
                  <c:v>0.16666666666666666</c:v>
                </c:pt>
                <c:pt idx="25">
                  <c:v>0.83333333333333337</c:v>
                </c:pt>
                <c:pt idx="26">
                  <c:v>0.75</c:v>
                </c:pt>
                <c:pt idx="27">
                  <c:v>0.33333333333333331</c:v>
                </c:pt>
                <c:pt idx="28">
                  <c:v>0.5</c:v>
                </c:pt>
                <c:pt idx="29">
                  <c:v>0.58333333333333337</c:v>
                </c:pt>
                <c:pt idx="30">
                  <c:v>8.3333333333333329E-2</c:v>
                </c:pt>
                <c:pt idx="31">
                  <c:v>8.3333333333333329E-2</c:v>
                </c:pt>
                <c:pt idx="32">
                  <c:v>0.41666666666666669</c:v>
                </c:pt>
              </c:numCache>
            </c:numRef>
          </c:xVal>
          <c:yVal>
            <c:numRef>
              <c:f>Distribución!$H$2:$H$34</c:f>
              <c:numCache>
                <c:formatCode>_(* #,##0.00_);_(* \(#,##0.00\);_(* "-"??_);_(@_)</c:formatCode>
                <c:ptCount val="33"/>
                <c:pt idx="0">
                  <c:v>1.7840909090909092</c:v>
                </c:pt>
                <c:pt idx="1">
                  <c:v>2.3295454545454546</c:v>
                </c:pt>
                <c:pt idx="2">
                  <c:v>3.6060606060606064</c:v>
                </c:pt>
                <c:pt idx="3">
                  <c:v>1.731060606060606</c:v>
                </c:pt>
                <c:pt idx="4">
                  <c:v>2.8409090909090908</c:v>
                </c:pt>
                <c:pt idx="5">
                  <c:v>2.2007575757575757</c:v>
                </c:pt>
                <c:pt idx="6">
                  <c:v>2.3409090909090908</c:v>
                </c:pt>
                <c:pt idx="7">
                  <c:v>2.0265151515151514</c:v>
                </c:pt>
                <c:pt idx="8">
                  <c:v>2.2537878787878789</c:v>
                </c:pt>
                <c:pt idx="9">
                  <c:v>2.7537878787878789</c:v>
                </c:pt>
                <c:pt idx="10">
                  <c:v>2.5492424242424243</c:v>
                </c:pt>
                <c:pt idx="11">
                  <c:v>3.4128787878787881</c:v>
                </c:pt>
                <c:pt idx="12">
                  <c:v>3.8674242424242427</c:v>
                </c:pt>
                <c:pt idx="13">
                  <c:v>2.5416666666666665</c:v>
                </c:pt>
                <c:pt idx="14">
                  <c:v>2.3787878787878789</c:v>
                </c:pt>
                <c:pt idx="15">
                  <c:v>2.0340909090909092</c:v>
                </c:pt>
                <c:pt idx="16">
                  <c:v>2.3446969696969697</c:v>
                </c:pt>
                <c:pt idx="17">
                  <c:v>2.375</c:v>
                </c:pt>
                <c:pt idx="18">
                  <c:v>2.1515151515151514</c:v>
                </c:pt>
                <c:pt idx="19">
                  <c:v>2.3295454545454546</c:v>
                </c:pt>
                <c:pt idx="20">
                  <c:v>2.7803030303030307</c:v>
                </c:pt>
                <c:pt idx="21">
                  <c:v>3.1780303030303032</c:v>
                </c:pt>
                <c:pt idx="22">
                  <c:v>1.7916666666666665</c:v>
                </c:pt>
                <c:pt idx="23">
                  <c:v>2.4356060606060606</c:v>
                </c:pt>
                <c:pt idx="24">
                  <c:v>2.0530303030303032</c:v>
                </c:pt>
                <c:pt idx="25">
                  <c:v>3.4621212121212124</c:v>
                </c:pt>
                <c:pt idx="26">
                  <c:v>3.8863636363636362</c:v>
                </c:pt>
                <c:pt idx="27">
                  <c:v>2.4280303030303028</c:v>
                </c:pt>
                <c:pt idx="28">
                  <c:v>2.8825757575757573</c:v>
                </c:pt>
                <c:pt idx="29">
                  <c:v>3.2348484848484853</c:v>
                </c:pt>
                <c:pt idx="30">
                  <c:v>1.9242424242424243</c:v>
                </c:pt>
                <c:pt idx="31">
                  <c:v>1.3446969696969697</c:v>
                </c:pt>
                <c:pt idx="32">
                  <c:v>3.4734848484848482</c:v>
                </c:pt>
              </c:numCache>
            </c:numRef>
          </c:yVal>
          <c:smooth val="0"/>
        </c:ser>
        <c:dLbls>
          <c:showLegendKey val="0"/>
          <c:showVal val="0"/>
          <c:showCatName val="0"/>
          <c:showSerName val="0"/>
          <c:showPercent val="0"/>
          <c:showBubbleSize val="0"/>
        </c:dLbls>
        <c:axId val="106233856"/>
        <c:axId val="106235392"/>
      </c:scatterChart>
      <c:valAx>
        <c:axId val="106233856"/>
        <c:scaling>
          <c:orientation val="minMax"/>
        </c:scaling>
        <c:delete val="0"/>
        <c:axPos val="b"/>
        <c:numFmt formatCode="_(* #,##0.00_);_(* \(#,##0.00\);_(* &quot;-&quot;??_);_(@_)" sourceLinked="1"/>
        <c:majorTickMark val="out"/>
        <c:minorTickMark val="none"/>
        <c:tickLblPos val="nextTo"/>
        <c:crossAx val="106235392"/>
        <c:crosses val="autoZero"/>
        <c:crossBetween val="midCat"/>
      </c:valAx>
      <c:valAx>
        <c:axId val="106235392"/>
        <c:scaling>
          <c:orientation val="minMax"/>
          <c:max val="5"/>
        </c:scaling>
        <c:delete val="0"/>
        <c:axPos val="l"/>
        <c:majorGridlines/>
        <c:numFmt formatCode="_(* #,##0.00_);_(* \(#,##0.00\);_(* &quot;-&quot;??_);_(@_)" sourceLinked="1"/>
        <c:majorTickMark val="out"/>
        <c:minorTickMark val="none"/>
        <c:tickLblPos val="nextTo"/>
        <c:crossAx val="106233856"/>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Distribución!$E$1</c:f>
              <c:strCache>
                <c:ptCount val="1"/>
                <c:pt idx="0">
                  <c:v>Gobernanza Corporativa</c:v>
                </c:pt>
              </c:strCache>
            </c:strRef>
          </c:tx>
          <c:spPr>
            <a:ln w="28575">
              <a:noFill/>
            </a:ln>
          </c:spPr>
          <c:xVal>
            <c:numRef>
              <c:f>Distribución!$E$2:$E$34</c:f>
              <c:numCache>
                <c:formatCode>_(* #,##0.00_);_(* \(#,##0.00\);_(* "-"??_);_(@_)</c:formatCode>
                <c:ptCount val="33"/>
                <c:pt idx="0">
                  <c:v>0.5</c:v>
                </c:pt>
                <c:pt idx="1">
                  <c:v>0.83333333333333337</c:v>
                </c:pt>
                <c:pt idx="2">
                  <c:v>0.5</c:v>
                </c:pt>
                <c:pt idx="3">
                  <c:v>0.5</c:v>
                </c:pt>
                <c:pt idx="4">
                  <c:v>0.33333333333333331</c:v>
                </c:pt>
                <c:pt idx="5">
                  <c:v>0.33333333333333331</c:v>
                </c:pt>
                <c:pt idx="6">
                  <c:v>0.5</c:v>
                </c:pt>
                <c:pt idx="7">
                  <c:v>0.66666666666666663</c:v>
                </c:pt>
                <c:pt idx="8">
                  <c:v>0.66666666666666663</c:v>
                </c:pt>
                <c:pt idx="9">
                  <c:v>0.66666666666666663</c:v>
                </c:pt>
                <c:pt idx="10">
                  <c:v>0.5</c:v>
                </c:pt>
                <c:pt idx="11">
                  <c:v>1</c:v>
                </c:pt>
                <c:pt idx="12">
                  <c:v>0.66666666666666663</c:v>
                </c:pt>
                <c:pt idx="13">
                  <c:v>0.5</c:v>
                </c:pt>
                <c:pt idx="14">
                  <c:v>0.5</c:v>
                </c:pt>
                <c:pt idx="15">
                  <c:v>0.5</c:v>
                </c:pt>
                <c:pt idx="16">
                  <c:v>0.33333333333333331</c:v>
                </c:pt>
                <c:pt idx="17">
                  <c:v>0.66666666666666663</c:v>
                </c:pt>
                <c:pt idx="18">
                  <c:v>0.66666666666666663</c:v>
                </c:pt>
                <c:pt idx="19">
                  <c:v>0.5</c:v>
                </c:pt>
                <c:pt idx="20">
                  <c:v>0.83333333333333337</c:v>
                </c:pt>
                <c:pt idx="21">
                  <c:v>0.5</c:v>
                </c:pt>
                <c:pt idx="22">
                  <c:v>0.33333333333333331</c:v>
                </c:pt>
                <c:pt idx="23">
                  <c:v>0.66666666666666663</c:v>
                </c:pt>
                <c:pt idx="24">
                  <c:v>0.33333333333333331</c:v>
                </c:pt>
                <c:pt idx="25">
                  <c:v>0.5</c:v>
                </c:pt>
                <c:pt idx="26">
                  <c:v>0.83333333333333337</c:v>
                </c:pt>
                <c:pt idx="27">
                  <c:v>0.33333333333333331</c:v>
                </c:pt>
                <c:pt idx="28">
                  <c:v>0.66666666666666663</c:v>
                </c:pt>
                <c:pt idx="29">
                  <c:v>0.83333333333333337</c:v>
                </c:pt>
                <c:pt idx="30">
                  <c:v>0.5</c:v>
                </c:pt>
                <c:pt idx="31">
                  <c:v>0.5</c:v>
                </c:pt>
                <c:pt idx="32">
                  <c:v>1</c:v>
                </c:pt>
              </c:numCache>
            </c:numRef>
          </c:xVal>
          <c:yVal>
            <c:numRef>
              <c:f>Distribución!$H$2:$H$34</c:f>
              <c:numCache>
                <c:formatCode>_(* #,##0.00_);_(* \(#,##0.00\);_(* "-"??_);_(@_)</c:formatCode>
                <c:ptCount val="33"/>
                <c:pt idx="0">
                  <c:v>1.7840909090909092</c:v>
                </c:pt>
                <c:pt idx="1">
                  <c:v>2.3295454545454546</c:v>
                </c:pt>
                <c:pt idx="2">
                  <c:v>3.6060606060606064</c:v>
                </c:pt>
                <c:pt idx="3">
                  <c:v>1.731060606060606</c:v>
                </c:pt>
                <c:pt idx="4">
                  <c:v>2.8409090909090908</c:v>
                </c:pt>
                <c:pt idx="5">
                  <c:v>2.2007575757575757</c:v>
                </c:pt>
                <c:pt idx="6">
                  <c:v>2.3409090909090908</c:v>
                </c:pt>
                <c:pt idx="7">
                  <c:v>2.0265151515151514</c:v>
                </c:pt>
                <c:pt idx="8">
                  <c:v>2.2537878787878789</c:v>
                </c:pt>
                <c:pt idx="9">
                  <c:v>2.7537878787878789</c:v>
                </c:pt>
                <c:pt idx="10">
                  <c:v>2.5492424242424243</c:v>
                </c:pt>
                <c:pt idx="11">
                  <c:v>3.4128787878787881</c:v>
                </c:pt>
                <c:pt idx="12">
                  <c:v>3.8674242424242427</c:v>
                </c:pt>
                <c:pt idx="13">
                  <c:v>2.5416666666666665</c:v>
                </c:pt>
                <c:pt idx="14">
                  <c:v>2.3787878787878789</c:v>
                </c:pt>
                <c:pt idx="15">
                  <c:v>2.0340909090909092</c:v>
                </c:pt>
                <c:pt idx="16">
                  <c:v>2.3446969696969697</c:v>
                </c:pt>
                <c:pt idx="17">
                  <c:v>2.375</c:v>
                </c:pt>
                <c:pt idx="18">
                  <c:v>2.1515151515151514</c:v>
                </c:pt>
                <c:pt idx="19">
                  <c:v>2.3295454545454546</c:v>
                </c:pt>
                <c:pt idx="20">
                  <c:v>2.7803030303030307</c:v>
                </c:pt>
                <c:pt idx="21">
                  <c:v>3.1780303030303032</c:v>
                </c:pt>
                <c:pt idx="22">
                  <c:v>1.7916666666666665</c:v>
                </c:pt>
                <c:pt idx="23">
                  <c:v>2.4356060606060606</c:v>
                </c:pt>
                <c:pt idx="24">
                  <c:v>2.0530303030303032</c:v>
                </c:pt>
                <c:pt idx="25">
                  <c:v>3.4621212121212124</c:v>
                </c:pt>
                <c:pt idx="26">
                  <c:v>3.8863636363636362</c:v>
                </c:pt>
                <c:pt idx="27">
                  <c:v>2.4280303030303028</c:v>
                </c:pt>
                <c:pt idx="28">
                  <c:v>2.8825757575757573</c:v>
                </c:pt>
                <c:pt idx="29">
                  <c:v>3.2348484848484853</c:v>
                </c:pt>
                <c:pt idx="30">
                  <c:v>1.9242424242424243</c:v>
                </c:pt>
                <c:pt idx="31">
                  <c:v>1.3446969696969697</c:v>
                </c:pt>
                <c:pt idx="32">
                  <c:v>3.4734848484848482</c:v>
                </c:pt>
              </c:numCache>
            </c:numRef>
          </c:yVal>
          <c:smooth val="0"/>
        </c:ser>
        <c:dLbls>
          <c:showLegendKey val="0"/>
          <c:showVal val="0"/>
          <c:showCatName val="0"/>
          <c:showSerName val="0"/>
          <c:showPercent val="0"/>
          <c:showBubbleSize val="0"/>
        </c:dLbls>
        <c:axId val="106267776"/>
        <c:axId val="106269312"/>
      </c:scatterChart>
      <c:valAx>
        <c:axId val="106267776"/>
        <c:scaling>
          <c:orientation val="minMax"/>
          <c:max val="1"/>
        </c:scaling>
        <c:delete val="0"/>
        <c:axPos val="b"/>
        <c:numFmt formatCode="_(* #,##0.00_);_(* \(#,##0.00\);_(* &quot;-&quot;??_);_(@_)" sourceLinked="1"/>
        <c:majorTickMark val="out"/>
        <c:minorTickMark val="none"/>
        <c:tickLblPos val="nextTo"/>
        <c:crossAx val="106269312"/>
        <c:crosses val="autoZero"/>
        <c:crossBetween val="midCat"/>
      </c:valAx>
      <c:valAx>
        <c:axId val="106269312"/>
        <c:scaling>
          <c:orientation val="minMax"/>
          <c:max val="5"/>
        </c:scaling>
        <c:delete val="0"/>
        <c:axPos val="l"/>
        <c:majorGridlines/>
        <c:numFmt formatCode="_(* #,##0.00_);_(* \(#,##0.00\);_(* &quot;-&quot;??_);_(@_)" sourceLinked="1"/>
        <c:majorTickMark val="out"/>
        <c:minorTickMark val="none"/>
        <c:tickLblPos val="nextTo"/>
        <c:crossAx val="106267776"/>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Distribución!$D$1</c:f>
              <c:strCache>
                <c:ptCount val="1"/>
                <c:pt idx="0">
                  <c:v>Relación con grupos de interés</c:v>
                </c:pt>
              </c:strCache>
            </c:strRef>
          </c:tx>
          <c:spPr>
            <a:ln w="28575">
              <a:noFill/>
            </a:ln>
          </c:spPr>
          <c:xVal>
            <c:numRef>
              <c:f>Distribución!$D$2:$D$34</c:f>
              <c:numCache>
                <c:formatCode>_(* #,##0.00_);_(* \(#,##0.00\);_(* "-"??_);_(@_)</c:formatCode>
                <c:ptCount val="33"/>
                <c:pt idx="0">
                  <c:v>0.375</c:v>
                </c:pt>
                <c:pt idx="1">
                  <c:v>0.375</c:v>
                </c:pt>
                <c:pt idx="2">
                  <c:v>1</c:v>
                </c:pt>
                <c:pt idx="3">
                  <c:v>0.125</c:v>
                </c:pt>
                <c:pt idx="4">
                  <c:v>0.5</c:v>
                </c:pt>
                <c:pt idx="5">
                  <c:v>0.125</c:v>
                </c:pt>
                <c:pt idx="6">
                  <c:v>0.25</c:v>
                </c:pt>
                <c:pt idx="7">
                  <c:v>0.125</c:v>
                </c:pt>
                <c:pt idx="8">
                  <c:v>0.125</c:v>
                </c:pt>
                <c:pt idx="9">
                  <c:v>0.625</c:v>
                </c:pt>
                <c:pt idx="10">
                  <c:v>0.625</c:v>
                </c:pt>
                <c:pt idx="11">
                  <c:v>0.625</c:v>
                </c:pt>
                <c:pt idx="12">
                  <c:v>0.875</c:v>
                </c:pt>
                <c:pt idx="13">
                  <c:v>0.375</c:v>
                </c:pt>
                <c:pt idx="14">
                  <c:v>0</c:v>
                </c:pt>
                <c:pt idx="15">
                  <c:v>0.375</c:v>
                </c:pt>
                <c:pt idx="16">
                  <c:v>0.125</c:v>
                </c:pt>
                <c:pt idx="17">
                  <c:v>0.375</c:v>
                </c:pt>
                <c:pt idx="18">
                  <c:v>0</c:v>
                </c:pt>
                <c:pt idx="19">
                  <c:v>0.375</c:v>
                </c:pt>
                <c:pt idx="20">
                  <c:v>0.5</c:v>
                </c:pt>
                <c:pt idx="21">
                  <c:v>0.625</c:v>
                </c:pt>
                <c:pt idx="22">
                  <c:v>0.125</c:v>
                </c:pt>
                <c:pt idx="23">
                  <c:v>0.375</c:v>
                </c:pt>
                <c:pt idx="24">
                  <c:v>0.5</c:v>
                </c:pt>
                <c:pt idx="25">
                  <c:v>0.75</c:v>
                </c:pt>
                <c:pt idx="26">
                  <c:v>0.75</c:v>
                </c:pt>
                <c:pt idx="27">
                  <c:v>0.625</c:v>
                </c:pt>
                <c:pt idx="28">
                  <c:v>0.625</c:v>
                </c:pt>
                <c:pt idx="29">
                  <c:v>0.5</c:v>
                </c:pt>
                <c:pt idx="30">
                  <c:v>0.25</c:v>
                </c:pt>
                <c:pt idx="31">
                  <c:v>0.125</c:v>
                </c:pt>
                <c:pt idx="32">
                  <c:v>0.625</c:v>
                </c:pt>
              </c:numCache>
            </c:numRef>
          </c:xVal>
          <c:yVal>
            <c:numRef>
              <c:f>Distribución!$H$2:$H$34</c:f>
              <c:numCache>
                <c:formatCode>_(* #,##0.00_);_(* \(#,##0.00\);_(* "-"??_);_(@_)</c:formatCode>
                <c:ptCount val="33"/>
                <c:pt idx="0">
                  <c:v>1.7840909090909092</c:v>
                </c:pt>
                <c:pt idx="1">
                  <c:v>2.3295454545454546</c:v>
                </c:pt>
                <c:pt idx="2">
                  <c:v>3.6060606060606064</c:v>
                </c:pt>
                <c:pt idx="3">
                  <c:v>1.731060606060606</c:v>
                </c:pt>
                <c:pt idx="4">
                  <c:v>2.8409090909090908</c:v>
                </c:pt>
                <c:pt idx="5">
                  <c:v>2.2007575757575757</c:v>
                </c:pt>
                <c:pt idx="6">
                  <c:v>2.3409090909090908</c:v>
                </c:pt>
                <c:pt idx="7">
                  <c:v>2.0265151515151514</c:v>
                </c:pt>
                <c:pt idx="8">
                  <c:v>2.2537878787878789</c:v>
                </c:pt>
                <c:pt idx="9">
                  <c:v>2.7537878787878789</c:v>
                </c:pt>
                <c:pt idx="10">
                  <c:v>2.5492424242424243</c:v>
                </c:pt>
                <c:pt idx="11">
                  <c:v>3.4128787878787881</c:v>
                </c:pt>
                <c:pt idx="12">
                  <c:v>3.8674242424242427</c:v>
                </c:pt>
                <c:pt idx="13">
                  <c:v>2.5416666666666665</c:v>
                </c:pt>
                <c:pt idx="14">
                  <c:v>2.3787878787878789</c:v>
                </c:pt>
                <c:pt idx="15">
                  <c:v>2.0340909090909092</c:v>
                </c:pt>
                <c:pt idx="16">
                  <c:v>2.3446969696969697</c:v>
                </c:pt>
                <c:pt idx="17">
                  <c:v>2.375</c:v>
                </c:pt>
                <c:pt idx="18">
                  <c:v>2.1515151515151514</c:v>
                </c:pt>
                <c:pt idx="19">
                  <c:v>2.3295454545454546</c:v>
                </c:pt>
                <c:pt idx="20">
                  <c:v>2.7803030303030307</c:v>
                </c:pt>
                <c:pt idx="21">
                  <c:v>3.1780303030303032</c:v>
                </c:pt>
                <c:pt idx="22">
                  <c:v>1.7916666666666665</c:v>
                </c:pt>
                <c:pt idx="23">
                  <c:v>2.4356060606060606</c:v>
                </c:pt>
                <c:pt idx="24">
                  <c:v>2.0530303030303032</c:v>
                </c:pt>
                <c:pt idx="25">
                  <c:v>3.4621212121212124</c:v>
                </c:pt>
                <c:pt idx="26">
                  <c:v>3.8863636363636362</c:v>
                </c:pt>
                <c:pt idx="27">
                  <c:v>2.4280303030303028</c:v>
                </c:pt>
                <c:pt idx="28">
                  <c:v>2.8825757575757573</c:v>
                </c:pt>
                <c:pt idx="29">
                  <c:v>3.2348484848484853</c:v>
                </c:pt>
                <c:pt idx="30">
                  <c:v>1.9242424242424243</c:v>
                </c:pt>
                <c:pt idx="31">
                  <c:v>1.3446969696969697</c:v>
                </c:pt>
                <c:pt idx="32">
                  <c:v>3.4734848484848482</c:v>
                </c:pt>
              </c:numCache>
            </c:numRef>
          </c:yVal>
          <c:smooth val="0"/>
        </c:ser>
        <c:dLbls>
          <c:showLegendKey val="0"/>
          <c:showVal val="0"/>
          <c:showCatName val="0"/>
          <c:showSerName val="0"/>
          <c:showPercent val="0"/>
          <c:showBubbleSize val="0"/>
        </c:dLbls>
        <c:axId val="108271872"/>
        <c:axId val="108273664"/>
      </c:scatterChart>
      <c:valAx>
        <c:axId val="108271872"/>
        <c:scaling>
          <c:orientation val="minMax"/>
          <c:max val="1"/>
        </c:scaling>
        <c:delete val="0"/>
        <c:axPos val="b"/>
        <c:numFmt formatCode="_(* #,##0.00_);_(* \(#,##0.00\);_(* &quot;-&quot;??_);_(@_)" sourceLinked="1"/>
        <c:majorTickMark val="out"/>
        <c:minorTickMark val="none"/>
        <c:tickLblPos val="nextTo"/>
        <c:crossAx val="108273664"/>
        <c:crosses val="autoZero"/>
        <c:crossBetween val="midCat"/>
      </c:valAx>
      <c:valAx>
        <c:axId val="108273664"/>
        <c:scaling>
          <c:orientation val="minMax"/>
          <c:max val="5"/>
        </c:scaling>
        <c:delete val="0"/>
        <c:axPos val="l"/>
        <c:majorGridlines/>
        <c:numFmt formatCode="_(* #,##0.00_);_(* \(#,##0.00\);_(* &quot;-&quot;??_);_(@_)" sourceLinked="1"/>
        <c:majorTickMark val="out"/>
        <c:minorTickMark val="none"/>
        <c:tickLblPos val="nextTo"/>
        <c:crossAx val="108271872"/>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1"/>
          <c:order val="0"/>
          <c:tx>
            <c:strRef>
              <c:f>Distribución!$G$1</c:f>
              <c:strCache>
                <c:ptCount val="1"/>
                <c:pt idx="0">
                  <c:v>Comunicación</c:v>
                </c:pt>
              </c:strCache>
            </c:strRef>
          </c:tx>
          <c:spPr>
            <a:ln w="28575">
              <a:noFill/>
            </a:ln>
          </c:spPr>
          <c:marker>
            <c:spPr>
              <a:solidFill>
                <a:schemeClr val="accent1">
                  <a:lumMod val="60000"/>
                  <a:lumOff val="40000"/>
                </a:schemeClr>
              </a:solidFill>
              <a:ln>
                <a:noFill/>
              </a:ln>
            </c:spPr>
          </c:marker>
          <c:xVal>
            <c:numRef>
              <c:f>Distribución!$G$2:$G$34</c:f>
              <c:numCache>
                <c:formatCode>_(* #,##0.00_);_(* \(#,##0.00\);_(* "-"??_);_(@_)</c:formatCode>
                <c:ptCount val="33"/>
                <c:pt idx="0">
                  <c:v>0.40909090909090912</c:v>
                </c:pt>
                <c:pt idx="1">
                  <c:v>0.45454545454545453</c:v>
                </c:pt>
                <c:pt idx="2">
                  <c:v>0.77272727272727271</c:v>
                </c:pt>
                <c:pt idx="3">
                  <c:v>0.27272727272727271</c:v>
                </c:pt>
                <c:pt idx="4">
                  <c:v>0.59090909090909094</c:v>
                </c:pt>
                <c:pt idx="5">
                  <c:v>0.40909090909090912</c:v>
                </c:pt>
                <c:pt idx="6">
                  <c:v>0.59090909090909094</c:v>
                </c:pt>
                <c:pt idx="7">
                  <c:v>0.31818181818181818</c:v>
                </c:pt>
                <c:pt idx="8">
                  <c:v>0.54545454545454541</c:v>
                </c:pt>
                <c:pt idx="9">
                  <c:v>0.54545454545454541</c:v>
                </c:pt>
                <c:pt idx="10">
                  <c:v>0.59090909090909094</c:v>
                </c:pt>
                <c:pt idx="11">
                  <c:v>0.45454545454545453</c:v>
                </c:pt>
                <c:pt idx="12">
                  <c:v>0.90909090909090906</c:v>
                </c:pt>
                <c:pt idx="13">
                  <c:v>0.5</c:v>
                </c:pt>
                <c:pt idx="14">
                  <c:v>0.54545454545454541</c:v>
                </c:pt>
                <c:pt idx="15">
                  <c:v>0.40909090909090912</c:v>
                </c:pt>
                <c:pt idx="16">
                  <c:v>0.63636363636363635</c:v>
                </c:pt>
                <c:pt idx="17">
                  <c:v>0.5</c:v>
                </c:pt>
                <c:pt idx="18">
                  <c:v>0.81818181818181823</c:v>
                </c:pt>
                <c:pt idx="19">
                  <c:v>0.45454545454545453</c:v>
                </c:pt>
                <c:pt idx="20">
                  <c:v>0.36363636363636365</c:v>
                </c:pt>
                <c:pt idx="21">
                  <c:v>0.63636363636363635</c:v>
                </c:pt>
                <c:pt idx="22">
                  <c:v>0.5</c:v>
                </c:pt>
                <c:pt idx="23">
                  <c:v>0.72727272727272729</c:v>
                </c:pt>
                <c:pt idx="24">
                  <c:v>0.63636363636363635</c:v>
                </c:pt>
                <c:pt idx="25">
                  <c:v>0.54545454545454541</c:v>
                </c:pt>
                <c:pt idx="26">
                  <c:v>0.63636363636363635</c:v>
                </c:pt>
                <c:pt idx="27">
                  <c:v>0.63636363636363635</c:v>
                </c:pt>
                <c:pt idx="28">
                  <c:v>0.59090909090909094</c:v>
                </c:pt>
                <c:pt idx="29">
                  <c:v>0.81818181818181823</c:v>
                </c:pt>
                <c:pt idx="30">
                  <c:v>0.59090909090909094</c:v>
                </c:pt>
                <c:pt idx="31">
                  <c:v>0.13636363636363635</c:v>
                </c:pt>
                <c:pt idx="32">
                  <c:v>0.68181818181818177</c:v>
                </c:pt>
              </c:numCache>
            </c:numRef>
          </c:xVal>
          <c:yVal>
            <c:numRef>
              <c:f>Distribución!$H$2:$H$34</c:f>
              <c:numCache>
                <c:formatCode>_(* #,##0.00_);_(* \(#,##0.00\);_(* "-"??_);_(@_)</c:formatCode>
                <c:ptCount val="33"/>
                <c:pt idx="0">
                  <c:v>1.7840909090909092</c:v>
                </c:pt>
                <c:pt idx="1">
                  <c:v>2.3295454545454546</c:v>
                </c:pt>
                <c:pt idx="2">
                  <c:v>3.6060606060606064</c:v>
                </c:pt>
                <c:pt idx="3">
                  <c:v>1.731060606060606</c:v>
                </c:pt>
                <c:pt idx="4">
                  <c:v>2.8409090909090908</c:v>
                </c:pt>
                <c:pt idx="5">
                  <c:v>2.2007575757575757</c:v>
                </c:pt>
                <c:pt idx="6">
                  <c:v>2.3409090909090908</c:v>
                </c:pt>
                <c:pt idx="7">
                  <c:v>2.0265151515151514</c:v>
                </c:pt>
                <c:pt idx="8">
                  <c:v>2.2537878787878789</c:v>
                </c:pt>
                <c:pt idx="9">
                  <c:v>2.7537878787878789</c:v>
                </c:pt>
                <c:pt idx="10">
                  <c:v>2.5492424242424243</c:v>
                </c:pt>
                <c:pt idx="11">
                  <c:v>3.4128787878787881</c:v>
                </c:pt>
                <c:pt idx="12">
                  <c:v>3.8674242424242427</c:v>
                </c:pt>
                <c:pt idx="13">
                  <c:v>2.5416666666666665</c:v>
                </c:pt>
                <c:pt idx="14">
                  <c:v>2.3787878787878789</c:v>
                </c:pt>
                <c:pt idx="15">
                  <c:v>2.0340909090909092</c:v>
                </c:pt>
                <c:pt idx="16">
                  <c:v>2.3446969696969697</c:v>
                </c:pt>
                <c:pt idx="17">
                  <c:v>2.375</c:v>
                </c:pt>
                <c:pt idx="18">
                  <c:v>2.1515151515151514</c:v>
                </c:pt>
                <c:pt idx="19">
                  <c:v>2.3295454545454546</c:v>
                </c:pt>
                <c:pt idx="20">
                  <c:v>2.7803030303030307</c:v>
                </c:pt>
                <c:pt idx="21">
                  <c:v>3.1780303030303032</c:v>
                </c:pt>
                <c:pt idx="22">
                  <c:v>1.7916666666666665</c:v>
                </c:pt>
                <c:pt idx="23">
                  <c:v>2.4356060606060606</c:v>
                </c:pt>
                <c:pt idx="24">
                  <c:v>2.0530303030303032</c:v>
                </c:pt>
                <c:pt idx="25">
                  <c:v>3.4621212121212124</c:v>
                </c:pt>
                <c:pt idx="26">
                  <c:v>3.8863636363636362</c:v>
                </c:pt>
                <c:pt idx="27">
                  <c:v>2.4280303030303028</c:v>
                </c:pt>
                <c:pt idx="28">
                  <c:v>2.8825757575757573</c:v>
                </c:pt>
                <c:pt idx="29">
                  <c:v>3.2348484848484853</c:v>
                </c:pt>
                <c:pt idx="30">
                  <c:v>1.9242424242424243</c:v>
                </c:pt>
                <c:pt idx="31">
                  <c:v>1.3446969696969697</c:v>
                </c:pt>
                <c:pt idx="32">
                  <c:v>3.4734848484848482</c:v>
                </c:pt>
              </c:numCache>
            </c:numRef>
          </c:yVal>
          <c:smooth val="0"/>
        </c:ser>
        <c:dLbls>
          <c:showLegendKey val="0"/>
          <c:showVal val="0"/>
          <c:showCatName val="0"/>
          <c:showSerName val="0"/>
          <c:showPercent val="0"/>
          <c:showBubbleSize val="0"/>
        </c:dLbls>
        <c:axId val="108284928"/>
        <c:axId val="108307584"/>
      </c:scatterChart>
      <c:valAx>
        <c:axId val="108284928"/>
        <c:scaling>
          <c:orientation val="minMax"/>
        </c:scaling>
        <c:delete val="0"/>
        <c:axPos val="b"/>
        <c:numFmt formatCode="_(* #,##0.00_);_(* \(#,##0.00\);_(* &quot;-&quot;??_);_(@_)" sourceLinked="1"/>
        <c:majorTickMark val="out"/>
        <c:minorTickMark val="none"/>
        <c:tickLblPos val="nextTo"/>
        <c:crossAx val="108307584"/>
        <c:crosses val="autoZero"/>
        <c:crossBetween val="midCat"/>
      </c:valAx>
      <c:valAx>
        <c:axId val="108307584"/>
        <c:scaling>
          <c:orientation val="minMax"/>
          <c:max val="5"/>
        </c:scaling>
        <c:delete val="0"/>
        <c:axPos val="l"/>
        <c:majorGridlines/>
        <c:numFmt formatCode="_(* #,##0.00_);_(* \(#,##0.00\);_(* &quot;-&quot;??_);_(@_)" sourceLinked="1"/>
        <c:majorTickMark val="out"/>
        <c:minorTickMark val="none"/>
        <c:tickLblPos val="nextTo"/>
        <c:crossAx val="108284928"/>
        <c:crosses val="autoZero"/>
        <c:crossBetween val="midCat"/>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266700</xdr:colOff>
      <xdr:row>10</xdr:row>
      <xdr:rowOff>180975</xdr:rowOff>
    </xdr:from>
    <xdr:to>
      <xdr:col>13</xdr:col>
      <xdr:colOff>647700</xdr:colOff>
      <xdr:row>15</xdr:row>
      <xdr:rowOff>447675</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16</xdr:row>
      <xdr:rowOff>57150</xdr:rowOff>
    </xdr:from>
    <xdr:to>
      <xdr:col>13</xdr:col>
      <xdr:colOff>600075</xdr:colOff>
      <xdr:row>25</xdr:row>
      <xdr:rowOff>133350</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247650</xdr:colOff>
      <xdr:row>26</xdr:row>
      <xdr:rowOff>95250</xdr:rowOff>
    </xdr:from>
    <xdr:to>
      <xdr:col>13</xdr:col>
      <xdr:colOff>628650</xdr:colOff>
      <xdr:row>39</xdr:row>
      <xdr:rowOff>171450</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238125</xdr:colOff>
      <xdr:row>0</xdr:row>
      <xdr:rowOff>123825</xdr:rowOff>
    </xdr:from>
    <xdr:to>
      <xdr:col>13</xdr:col>
      <xdr:colOff>619125</xdr:colOff>
      <xdr:row>10</xdr:row>
      <xdr:rowOff>95250</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7"/>
  <sheetViews>
    <sheetView tabSelected="1" zoomScale="55" zoomScaleNormal="55" workbookViewId="0">
      <pane xSplit="2" ySplit="2" topLeftCell="C3" activePane="bottomRight" state="frozen"/>
      <selection activeCell="A21" sqref="A21"/>
      <selection pane="topRight" activeCell="A21" sqref="A21"/>
      <selection pane="bottomLeft" activeCell="A21" sqref="A21"/>
      <selection pane="bottomRight"/>
    </sheetView>
  </sheetViews>
  <sheetFormatPr baseColWidth="10" defaultColWidth="26.85546875" defaultRowHeight="31.5" x14ac:dyDescent="0.25"/>
  <cols>
    <col min="1" max="1" width="7.140625" style="52" customWidth="1"/>
    <col min="2" max="2" width="24" style="53" bestFit="1" customWidth="1"/>
    <col min="3" max="3" width="26.85546875" style="54"/>
    <col min="4" max="4" width="63.28515625" style="55" customWidth="1"/>
    <col min="5" max="5" width="26.85546875" style="54"/>
    <col min="6" max="6" width="48.7109375" style="55" customWidth="1"/>
    <col min="7" max="7" width="26.85546875" style="54"/>
    <col min="8" max="8" width="61" style="55" customWidth="1"/>
    <col min="9" max="9" width="26.85546875" style="54"/>
    <col min="10" max="10" width="36.42578125" style="55" customWidth="1"/>
    <col min="11" max="11" width="26.85546875" style="54"/>
    <col min="12" max="12" width="36.5703125" style="55" customWidth="1"/>
    <col min="13" max="13" width="26.85546875" style="54"/>
    <col min="14" max="14" width="34" style="55" customWidth="1"/>
    <col min="15" max="15" width="26.85546875" style="54"/>
    <col min="16" max="16" width="37.5703125" style="55" customWidth="1"/>
    <col min="17" max="17" width="26.85546875" style="54"/>
    <col min="18" max="18" width="59.85546875" style="55" customWidth="1"/>
    <col min="19" max="19" width="26.85546875" style="54"/>
    <col min="20" max="20" width="51.28515625" style="55" customWidth="1"/>
    <col min="21" max="21" width="26.85546875" style="54"/>
    <col min="22" max="22" width="50.28515625" style="55" customWidth="1"/>
    <col min="23" max="23" width="26.85546875" style="54"/>
    <col min="24" max="24" width="40.7109375" style="55" customWidth="1"/>
    <col min="25" max="25" width="26.85546875" style="54"/>
    <col min="26" max="26" width="61.140625" style="55" customWidth="1"/>
    <col min="27" max="27" width="26.85546875" style="54"/>
    <col min="28" max="28" width="58.42578125" style="55" customWidth="1"/>
    <col min="29" max="29" width="26.85546875" style="54"/>
    <col min="30" max="30" width="52.5703125" style="55" customWidth="1"/>
    <col min="31" max="31" width="26.85546875" style="54"/>
    <col min="32" max="32" width="51.140625" style="55" customWidth="1"/>
    <col min="33" max="33" width="26.85546875" style="56"/>
    <col min="34" max="34" width="63.42578125" style="55" customWidth="1"/>
    <col min="35" max="35" width="26.85546875" style="56"/>
    <col min="36" max="36" width="39.7109375" style="55" customWidth="1"/>
    <col min="37" max="37" width="26.85546875" style="54"/>
    <col min="38" max="38" width="41.42578125" style="55" customWidth="1"/>
    <col min="39" max="39" width="26.85546875" style="54"/>
    <col min="40" max="40" width="59.42578125" style="55" customWidth="1"/>
    <col min="41" max="41" width="26.85546875" style="54"/>
    <col min="42" max="42" width="55.5703125" style="55" customWidth="1"/>
    <col min="43" max="43" width="26.85546875" style="54"/>
    <col min="44" max="44" width="47.7109375" style="55" customWidth="1"/>
    <col min="45" max="45" width="26.85546875" style="54"/>
    <col min="46" max="46" width="43.42578125" style="55" customWidth="1"/>
    <col min="47" max="47" width="26.85546875" style="54"/>
    <col min="48" max="48" width="54" style="55" customWidth="1"/>
    <col min="49" max="49" width="26.85546875" style="54"/>
    <col min="50" max="50" width="51" style="55" customWidth="1"/>
    <col min="51" max="51" width="26.85546875" style="54"/>
    <col min="52" max="52" width="53.28515625" style="55" customWidth="1"/>
    <col min="53" max="53" width="26.85546875" style="54"/>
    <col min="54" max="54" width="45.140625" style="55" customWidth="1"/>
    <col min="55" max="55" width="26.85546875" style="54"/>
    <col min="56" max="56" width="37.85546875" style="55" customWidth="1"/>
    <col min="57" max="57" width="26.85546875" style="54"/>
    <col min="58" max="58" width="54.28515625" style="55" customWidth="1"/>
    <col min="59" max="59" width="26.85546875" style="56"/>
    <col min="60" max="60" width="40.42578125" style="55" customWidth="1"/>
    <col min="61" max="61" width="26.85546875" style="56"/>
    <col min="62" max="62" width="64.42578125" style="55" customWidth="1"/>
    <col min="63" max="63" width="26.85546875" style="20"/>
    <col min="64" max="65" width="26.85546875" style="58"/>
    <col min="66" max="75" width="26.85546875" style="20"/>
    <col min="76" max="76" width="26.85546875" style="68"/>
    <col min="77" max="16384" width="26.85546875" style="20"/>
  </cols>
  <sheetData>
    <row r="1" spans="1:76" ht="37.5" x14ac:dyDescent="0.25">
      <c r="A1" s="1"/>
      <c r="B1" s="2" t="s">
        <v>0</v>
      </c>
      <c r="C1" s="3" t="s">
        <v>1</v>
      </c>
      <c r="D1" s="4" t="s">
        <v>2</v>
      </c>
      <c r="E1" s="5" t="s">
        <v>3</v>
      </c>
      <c r="F1" s="6" t="s">
        <v>2</v>
      </c>
      <c r="G1" s="7" t="s">
        <v>3</v>
      </c>
      <c r="H1" s="8"/>
      <c r="I1" s="9" t="s">
        <v>4</v>
      </c>
      <c r="J1" s="10"/>
      <c r="K1" s="9" t="s">
        <v>4</v>
      </c>
      <c r="L1" s="10"/>
      <c r="M1" s="9" t="s">
        <v>4</v>
      </c>
      <c r="N1" s="10"/>
      <c r="O1" s="11" t="s">
        <v>5</v>
      </c>
      <c r="P1" s="12"/>
      <c r="Q1" s="3" t="s">
        <v>1</v>
      </c>
      <c r="R1" s="13"/>
      <c r="S1" s="3" t="s">
        <v>1</v>
      </c>
      <c r="T1" s="13"/>
      <c r="U1" s="11" t="s">
        <v>5</v>
      </c>
      <c r="V1" s="12"/>
      <c r="W1" s="7" t="s">
        <v>3</v>
      </c>
      <c r="X1" s="8"/>
      <c r="Y1" s="3" t="s">
        <v>1</v>
      </c>
      <c r="Z1" s="13"/>
      <c r="AA1" s="3" t="s">
        <v>1</v>
      </c>
      <c r="AB1" s="13"/>
      <c r="AC1" s="14" t="s">
        <v>6</v>
      </c>
      <c r="AD1" s="15"/>
      <c r="AE1" s="11" t="s">
        <v>5</v>
      </c>
      <c r="AF1" s="12"/>
      <c r="AG1" s="11" t="s">
        <v>5</v>
      </c>
      <c r="AH1" s="12"/>
      <c r="AI1" s="11" t="s">
        <v>5</v>
      </c>
      <c r="AJ1" s="12"/>
      <c r="AK1" s="11" t="s">
        <v>5</v>
      </c>
      <c r="AL1" s="12"/>
      <c r="AM1" s="3" t="s">
        <v>1</v>
      </c>
      <c r="AN1" s="13"/>
      <c r="AO1" s="14" t="s">
        <v>6</v>
      </c>
      <c r="AP1" s="15"/>
      <c r="AQ1" s="14" t="s">
        <v>6</v>
      </c>
      <c r="AR1" s="15"/>
      <c r="AS1" s="14" t="s">
        <v>6</v>
      </c>
      <c r="AT1" s="15"/>
      <c r="AU1" s="14" t="s">
        <v>6</v>
      </c>
      <c r="AV1" s="15"/>
      <c r="AW1" s="14" t="s">
        <v>6</v>
      </c>
      <c r="AX1" s="15"/>
      <c r="AY1" s="14" t="s">
        <v>6</v>
      </c>
      <c r="AZ1" s="15"/>
      <c r="BA1" s="14" t="s">
        <v>6</v>
      </c>
      <c r="BB1" s="15"/>
      <c r="BC1" s="14" t="s">
        <v>6</v>
      </c>
      <c r="BD1" s="15"/>
      <c r="BE1" s="14" t="s">
        <v>6</v>
      </c>
      <c r="BF1" s="15"/>
      <c r="BG1" s="16" t="s">
        <v>6</v>
      </c>
      <c r="BH1" s="15"/>
      <c r="BI1" s="17" t="s">
        <v>3</v>
      </c>
      <c r="BJ1" s="8"/>
      <c r="BK1" s="18" t="s">
        <v>7</v>
      </c>
      <c r="BL1" s="19"/>
      <c r="BM1" s="19"/>
      <c r="BN1" s="3" t="s">
        <v>1</v>
      </c>
      <c r="BO1" s="5" t="s">
        <v>3</v>
      </c>
      <c r="BP1" s="9" t="s">
        <v>4</v>
      </c>
      <c r="BQ1" s="11" t="s">
        <v>5</v>
      </c>
      <c r="BR1" s="14" t="s">
        <v>6</v>
      </c>
      <c r="BS1" s="3" t="s">
        <v>1</v>
      </c>
      <c r="BT1" s="5" t="s">
        <v>3</v>
      </c>
      <c r="BU1" s="9" t="s">
        <v>4</v>
      </c>
      <c r="BV1" s="11" t="s">
        <v>5</v>
      </c>
      <c r="BW1" s="14" t="s">
        <v>6</v>
      </c>
      <c r="BX1" s="61"/>
    </row>
    <row r="2" spans="1:76" s="30" customFormat="1" ht="220.5" x14ac:dyDescent="0.25">
      <c r="A2" s="21" t="s">
        <v>8</v>
      </c>
      <c r="B2" s="22" t="s">
        <v>9</v>
      </c>
      <c r="C2" s="23" t="s">
        <v>10</v>
      </c>
      <c r="D2" s="62" t="s">
        <v>11</v>
      </c>
      <c r="E2" s="23" t="s">
        <v>12</v>
      </c>
      <c r="F2" s="62" t="s">
        <v>13</v>
      </c>
      <c r="G2" s="23" t="s">
        <v>14</v>
      </c>
      <c r="H2" s="62" t="s">
        <v>932</v>
      </c>
      <c r="I2" s="24" t="s">
        <v>15</v>
      </c>
      <c r="J2" s="62" t="s">
        <v>890</v>
      </c>
      <c r="K2" s="23" t="s">
        <v>16</v>
      </c>
      <c r="L2" s="62" t="s">
        <v>17</v>
      </c>
      <c r="M2" s="23" t="s">
        <v>18</v>
      </c>
      <c r="N2" s="62" t="s">
        <v>19</v>
      </c>
      <c r="O2" s="23" t="s">
        <v>20</v>
      </c>
      <c r="P2" s="62" t="s">
        <v>21</v>
      </c>
      <c r="Q2" s="23" t="s">
        <v>22</v>
      </c>
      <c r="R2" s="62" t="s">
        <v>23</v>
      </c>
      <c r="S2" s="23" t="s">
        <v>24</v>
      </c>
      <c r="T2" s="62" t="s">
        <v>25</v>
      </c>
      <c r="U2" s="23" t="s">
        <v>26</v>
      </c>
      <c r="V2" s="62" t="s">
        <v>27</v>
      </c>
      <c r="W2" s="23" t="s">
        <v>28</v>
      </c>
      <c r="X2" s="62" t="s">
        <v>29</v>
      </c>
      <c r="Y2" s="23" t="s">
        <v>30</v>
      </c>
      <c r="Z2" s="62" t="s">
        <v>891</v>
      </c>
      <c r="AA2" s="23" t="s">
        <v>31</v>
      </c>
      <c r="AB2" s="62" t="s">
        <v>32</v>
      </c>
      <c r="AC2" s="23" t="s">
        <v>33</v>
      </c>
      <c r="AD2" s="62" t="s">
        <v>892</v>
      </c>
      <c r="AE2" s="23" t="s">
        <v>34</v>
      </c>
      <c r="AF2" s="62" t="s">
        <v>35</v>
      </c>
      <c r="AG2" s="23" t="s">
        <v>36</v>
      </c>
      <c r="AH2" s="62" t="s">
        <v>37</v>
      </c>
      <c r="AI2" s="23" t="s">
        <v>893</v>
      </c>
      <c r="AJ2" s="62" t="s">
        <v>38</v>
      </c>
      <c r="AK2" s="23" t="s">
        <v>39</v>
      </c>
      <c r="AL2" s="62" t="s">
        <v>40</v>
      </c>
      <c r="AM2" s="23" t="s">
        <v>41</v>
      </c>
      <c r="AN2" s="62" t="s">
        <v>42</v>
      </c>
      <c r="AO2" s="23" t="s">
        <v>43</v>
      </c>
      <c r="AP2" s="62" t="s">
        <v>44</v>
      </c>
      <c r="AQ2" s="23" t="s">
        <v>45</v>
      </c>
      <c r="AR2" s="62" t="s">
        <v>44</v>
      </c>
      <c r="AS2" s="23" t="s">
        <v>46</v>
      </c>
      <c r="AT2" s="62" t="s">
        <v>44</v>
      </c>
      <c r="AU2" s="23" t="s">
        <v>47</v>
      </c>
      <c r="AV2" s="62" t="s">
        <v>44</v>
      </c>
      <c r="AW2" s="23" t="s">
        <v>48</v>
      </c>
      <c r="AX2" s="62" t="s">
        <v>44</v>
      </c>
      <c r="AY2" s="23" t="s">
        <v>49</v>
      </c>
      <c r="AZ2" s="62" t="s">
        <v>44</v>
      </c>
      <c r="BA2" s="23" t="s">
        <v>50</v>
      </c>
      <c r="BB2" s="62" t="s">
        <v>44</v>
      </c>
      <c r="BC2" s="23" t="s">
        <v>51</v>
      </c>
      <c r="BD2" s="62" t="s">
        <v>52</v>
      </c>
      <c r="BE2" s="25" t="s">
        <v>53</v>
      </c>
      <c r="BF2" s="62" t="s">
        <v>894</v>
      </c>
      <c r="BG2" s="23" t="s">
        <v>54</v>
      </c>
      <c r="BH2" s="62" t="s">
        <v>55</v>
      </c>
      <c r="BI2" s="23" t="s">
        <v>56</v>
      </c>
      <c r="BJ2" s="62" t="s">
        <v>57</v>
      </c>
      <c r="BK2" s="26"/>
      <c r="BL2" s="27" t="s">
        <v>58</v>
      </c>
      <c r="BM2" s="27" t="s">
        <v>59</v>
      </c>
      <c r="BN2" s="28" t="s">
        <v>60</v>
      </c>
      <c r="BO2" s="28" t="s">
        <v>61</v>
      </c>
      <c r="BP2" s="28" t="s">
        <v>62</v>
      </c>
      <c r="BQ2" s="28" t="s">
        <v>60</v>
      </c>
      <c r="BR2" s="28" t="s">
        <v>63</v>
      </c>
      <c r="BS2" s="28" t="s">
        <v>64</v>
      </c>
      <c r="BT2" s="28" t="s">
        <v>65</v>
      </c>
      <c r="BU2" s="28" t="s">
        <v>66</v>
      </c>
      <c r="BV2" s="28" t="s">
        <v>64</v>
      </c>
      <c r="BW2" s="28" t="s">
        <v>63</v>
      </c>
      <c r="BX2" s="29" t="s">
        <v>895</v>
      </c>
    </row>
    <row r="3" spans="1:76" ht="204.75" x14ac:dyDescent="0.25">
      <c r="A3" s="21">
        <v>1</v>
      </c>
      <c r="B3" s="31" t="s">
        <v>67</v>
      </c>
      <c r="C3" s="41">
        <v>0.5</v>
      </c>
      <c r="D3" s="32" t="s">
        <v>928</v>
      </c>
      <c r="E3" s="41">
        <v>0</v>
      </c>
      <c r="F3" s="32" t="s">
        <v>68</v>
      </c>
      <c r="G3" s="41">
        <v>1</v>
      </c>
      <c r="H3" s="32" t="s">
        <v>929</v>
      </c>
      <c r="I3" s="41">
        <v>1</v>
      </c>
      <c r="J3" s="32" t="s">
        <v>930</v>
      </c>
      <c r="K3" s="41">
        <v>0</v>
      </c>
      <c r="L3" s="32" t="s">
        <v>931</v>
      </c>
      <c r="M3" s="41">
        <v>0.5</v>
      </c>
      <c r="N3" s="32" t="s">
        <v>69</v>
      </c>
      <c r="O3" s="41">
        <v>0.5</v>
      </c>
      <c r="P3" s="32" t="s">
        <v>70</v>
      </c>
      <c r="Q3" s="41">
        <v>0.5</v>
      </c>
      <c r="R3" s="32" t="s">
        <v>896</v>
      </c>
      <c r="S3" s="41">
        <v>0</v>
      </c>
      <c r="T3" s="32" t="s">
        <v>71</v>
      </c>
      <c r="U3" s="41">
        <v>0</v>
      </c>
      <c r="V3" s="32" t="s">
        <v>72</v>
      </c>
      <c r="W3" s="41">
        <v>0.5</v>
      </c>
      <c r="X3" s="32" t="s">
        <v>73</v>
      </c>
      <c r="Y3" s="41">
        <v>0</v>
      </c>
      <c r="Z3" s="32" t="s">
        <v>74</v>
      </c>
      <c r="AA3" s="41">
        <v>0.5</v>
      </c>
      <c r="AB3" s="32" t="s">
        <v>75</v>
      </c>
      <c r="AC3" s="41">
        <v>0</v>
      </c>
      <c r="AD3" s="32" t="s">
        <v>76</v>
      </c>
      <c r="AE3" s="41">
        <v>0.5</v>
      </c>
      <c r="AF3" s="32" t="s">
        <v>77</v>
      </c>
      <c r="AG3" s="41">
        <v>0</v>
      </c>
      <c r="AH3" s="32" t="s">
        <v>78</v>
      </c>
      <c r="AI3" s="41">
        <v>0</v>
      </c>
      <c r="AJ3" s="32" t="s">
        <v>79</v>
      </c>
      <c r="AK3" s="41">
        <v>0</v>
      </c>
      <c r="AL3" s="32" t="s">
        <v>80</v>
      </c>
      <c r="AM3" s="41">
        <v>0.5</v>
      </c>
      <c r="AN3" s="32" t="s">
        <v>81</v>
      </c>
      <c r="AO3" s="41">
        <v>0.5</v>
      </c>
      <c r="AP3" s="33" t="s">
        <v>82</v>
      </c>
      <c r="AQ3" s="41">
        <v>1</v>
      </c>
      <c r="AR3" s="32" t="s">
        <v>83</v>
      </c>
      <c r="AS3" s="41">
        <v>1</v>
      </c>
      <c r="AT3" s="32" t="s">
        <v>933</v>
      </c>
      <c r="AU3" s="41">
        <v>1</v>
      </c>
      <c r="AV3" s="32" t="s">
        <v>84</v>
      </c>
      <c r="AW3" s="41">
        <v>0</v>
      </c>
      <c r="AX3" s="32" t="s">
        <v>85</v>
      </c>
      <c r="AY3" s="41">
        <v>0</v>
      </c>
      <c r="AZ3" s="32" t="s">
        <v>86</v>
      </c>
      <c r="BA3" s="41">
        <v>1</v>
      </c>
      <c r="BB3" s="32" t="s">
        <v>87</v>
      </c>
      <c r="BC3" s="41">
        <v>0</v>
      </c>
      <c r="BD3" s="32" t="s">
        <v>88</v>
      </c>
      <c r="BE3" s="41">
        <v>0</v>
      </c>
      <c r="BF3" s="32" t="s">
        <v>89</v>
      </c>
      <c r="BG3" s="41">
        <v>0</v>
      </c>
      <c r="BH3" s="32" t="s">
        <v>90</v>
      </c>
      <c r="BI3" s="41">
        <v>0</v>
      </c>
      <c r="BJ3" s="32" t="s">
        <v>91</v>
      </c>
      <c r="BK3" s="34" t="s">
        <v>92</v>
      </c>
      <c r="BL3" s="63">
        <v>1</v>
      </c>
      <c r="BM3" s="63">
        <v>1</v>
      </c>
      <c r="BN3" s="35">
        <f>C3+Q3+S3+Y3+AA3+AM3</f>
        <v>2</v>
      </c>
      <c r="BO3" s="35">
        <f>E3+G3+W3+BI3</f>
        <v>1.5</v>
      </c>
      <c r="BP3" s="35">
        <f>I3+K3+M3</f>
        <v>1.5</v>
      </c>
      <c r="BQ3" s="35">
        <f>O3+U3+AE3+AG3+AI3+AK3</f>
        <v>1</v>
      </c>
      <c r="BR3" s="35">
        <f>AC3+AO3+AQ3+AS3+AU3+AW3+AY3+BA3+BC3+BE3+BG3</f>
        <v>4.5</v>
      </c>
      <c r="BS3" s="36">
        <f>(BN3/6)</f>
        <v>0.33333333333333331</v>
      </c>
      <c r="BT3" s="36">
        <f>(BO3/4)</f>
        <v>0.375</v>
      </c>
      <c r="BU3" s="36">
        <f>(BP3/3)</f>
        <v>0.5</v>
      </c>
      <c r="BV3" s="36">
        <f>(BQ3/6)</f>
        <v>0.16666666666666666</v>
      </c>
      <c r="BW3" s="36">
        <f>(BR3/11)</f>
        <v>0.40909090909090912</v>
      </c>
      <c r="BX3" s="64">
        <f>SUM(BS3:BW3)</f>
        <v>1.7840909090909092</v>
      </c>
    </row>
    <row r="4" spans="1:76" ht="216.75" customHeight="1" x14ac:dyDescent="0.25">
      <c r="A4" s="21">
        <v>2</v>
      </c>
      <c r="B4" s="37" t="s">
        <v>93</v>
      </c>
      <c r="C4" s="39">
        <v>0.5</v>
      </c>
      <c r="D4" s="38" t="s">
        <v>897</v>
      </c>
      <c r="E4" s="39">
        <v>0</v>
      </c>
      <c r="F4" s="38" t="s">
        <v>94</v>
      </c>
      <c r="G4" s="39">
        <v>1</v>
      </c>
      <c r="H4" s="38" t="s">
        <v>95</v>
      </c>
      <c r="I4" s="39">
        <v>1</v>
      </c>
      <c r="J4" s="38" t="s">
        <v>96</v>
      </c>
      <c r="K4" s="39">
        <v>0.5</v>
      </c>
      <c r="L4" s="38" t="s">
        <v>898</v>
      </c>
      <c r="M4" s="39">
        <v>1</v>
      </c>
      <c r="N4" s="38" t="s">
        <v>97</v>
      </c>
      <c r="O4" s="39">
        <v>0</v>
      </c>
      <c r="P4" s="38" t="s">
        <v>899</v>
      </c>
      <c r="Q4" s="39">
        <v>1</v>
      </c>
      <c r="R4" s="38" t="s">
        <v>900</v>
      </c>
      <c r="S4" s="39">
        <v>0</v>
      </c>
      <c r="T4" s="38" t="s">
        <v>98</v>
      </c>
      <c r="U4" s="39">
        <v>0</v>
      </c>
      <c r="V4" s="38" t="s">
        <v>99</v>
      </c>
      <c r="W4" s="39">
        <v>0.5</v>
      </c>
      <c r="X4" s="38" t="s">
        <v>901</v>
      </c>
      <c r="Y4" s="39">
        <v>0</v>
      </c>
      <c r="Z4" s="38" t="s">
        <v>100</v>
      </c>
      <c r="AA4" s="39">
        <v>1</v>
      </c>
      <c r="AB4" s="38" t="s">
        <v>101</v>
      </c>
      <c r="AC4" s="39">
        <v>1</v>
      </c>
      <c r="AD4" s="38" t="s">
        <v>102</v>
      </c>
      <c r="AE4" s="39">
        <v>0.5</v>
      </c>
      <c r="AF4" s="38" t="s">
        <v>902</v>
      </c>
      <c r="AG4" s="39">
        <v>0.5</v>
      </c>
      <c r="AH4" s="38" t="s">
        <v>103</v>
      </c>
      <c r="AI4" s="39">
        <v>0</v>
      </c>
      <c r="AJ4" s="38" t="s">
        <v>903</v>
      </c>
      <c r="AK4" s="39">
        <v>0</v>
      </c>
      <c r="AL4" s="32" t="s">
        <v>80</v>
      </c>
      <c r="AM4" s="39">
        <v>0.5</v>
      </c>
      <c r="AN4" s="38" t="s">
        <v>904</v>
      </c>
      <c r="AO4" s="39">
        <v>0</v>
      </c>
      <c r="AP4" s="38" t="s">
        <v>104</v>
      </c>
      <c r="AQ4" s="39">
        <v>0.5</v>
      </c>
      <c r="AR4" s="38" t="s">
        <v>105</v>
      </c>
      <c r="AS4" s="39">
        <v>0.5</v>
      </c>
      <c r="AT4" s="38" t="s">
        <v>905</v>
      </c>
      <c r="AU4" s="39">
        <v>1</v>
      </c>
      <c r="AV4" s="38" t="s">
        <v>106</v>
      </c>
      <c r="AW4" s="39">
        <v>1</v>
      </c>
      <c r="AX4" s="38" t="s">
        <v>906</v>
      </c>
      <c r="AY4" s="39">
        <v>0</v>
      </c>
      <c r="AZ4" s="38" t="s">
        <v>907</v>
      </c>
      <c r="BA4" s="39">
        <v>0</v>
      </c>
      <c r="BB4" s="38" t="s">
        <v>107</v>
      </c>
      <c r="BC4" s="39">
        <v>0</v>
      </c>
      <c r="BD4" s="38" t="s">
        <v>108</v>
      </c>
      <c r="BE4" s="39">
        <v>0</v>
      </c>
      <c r="BF4" s="38" t="s">
        <v>109</v>
      </c>
      <c r="BG4" s="39">
        <v>1</v>
      </c>
      <c r="BH4" s="38" t="s">
        <v>110</v>
      </c>
      <c r="BI4" s="39">
        <v>0</v>
      </c>
      <c r="BJ4" s="38" t="s">
        <v>111</v>
      </c>
      <c r="BK4" s="34" t="s">
        <v>112</v>
      </c>
      <c r="BL4" s="63">
        <v>0</v>
      </c>
      <c r="BM4" s="63">
        <v>1</v>
      </c>
      <c r="BN4" s="35">
        <f t="shared" ref="BN4:BN35" si="0">C4+Q4+S4+Y4+AA4+AM4</f>
        <v>3</v>
      </c>
      <c r="BO4" s="35">
        <f t="shared" ref="BO4:BO35" si="1">E4+G4+W4+BI4</f>
        <v>1.5</v>
      </c>
      <c r="BP4" s="35">
        <f t="shared" ref="BP4:BP35" si="2">I4+K4+M4</f>
        <v>2.5</v>
      </c>
      <c r="BQ4" s="35">
        <f t="shared" ref="BQ4:BQ35" si="3">O4+U4+AE4+AG4+AI4+AK4</f>
        <v>1</v>
      </c>
      <c r="BR4" s="35">
        <f t="shared" ref="BR4:BR35" si="4">AC4+AO4+AQ4+AS4+AU4+AW4+AY4+BA4+BC4+BE4+BG4</f>
        <v>5</v>
      </c>
      <c r="BS4" s="36">
        <f t="shared" ref="BS4:BS35" si="5">(BN4/6)</f>
        <v>0.5</v>
      </c>
      <c r="BT4" s="36">
        <f t="shared" ref="BT4:BT35" si="6">(BO4/4)</f>
        <v>0.375</v>
      </c>
      <c r="BU4" s="36">
        <f t="shared" ref="BU4:BU35" si="7">(BP4/3)</f>
        <v>0.83333333333333337</v>
      </c>
      <c r="BV4" s="36">
        <f t="shared" ref="BV4:BV35" si="8">(BQ4/6)</f>
        <v>0.16666666666666666</v>
      </c>
      <c r="BW4" s="36">
        <f t="shared" ref="BW4:BW35" si="9">(BR4/11)</f>
        <v>0.45454545454545453</v>
      </c>
      <c r="BX4" s="64">
        <f t="shared" ref="BX4:BX35" si="10">SUM(BS4:BW4)</f>
        <v>2.3295454545454546</v>
      </c>
    </row>
    <row r="5" spans="1:76" ht="204.75" x14ac:dyDescent="0.25">
      <c r="A5" s="21">
        <v>3</v>
      </c>
      <c r="B5" s="37" t="s">
        <v>113</v>
      </c>
      <c r="C5" s="39">
        <v>0</v>
      </c>
      <c r="D5" s="38" t="s">
        <v>114</v>
      </c>
      <c r="E5" s="39">
        <v>1</v>
      </c>
      <c r="F5" s="38" t="s">
        <v>115</v>
      </c>
      <c r="G5" s="39">
        <v>1</v>
      </c>
      <c r="H5" s="38" t="s">
        <v>116</v>
      </c>
      <c r="I5" s="39">
        <v>1</v>
      </c>
      <c r="J5" s="38" t="s">
        <v>117</v>
      </c>
      <c r="K5" s="39">
        <v>0</v>
      </c>
      <c r="L5" s="38" t="s">
        <v>118</v>
      </c>
      <c r="M5" s="39">
        <v>0.5</v>
      </c>
      <c r="N5" s="38" t="s">
        <v>119</v>
      </c>
      <c r="O5" s="39">
        <v>1</v>
      </c>
      <c r="P5" s="38" t="s">
        <v>120</v>
      </c>
      <c r="Q5" s="39">
        <v>1</v>
      </c>
      <c r="R5" s="38" t="s">
        <v>121</v>
      </c>
      <c r="S5" s="39">
        <v>0.5</v>
      </c>
      <c r="T5" s="38" t="s">
        <v>122</v>
      </c>
      <c r="U5" s="39">
        <v>1</v>
      </c>
      <c r="V5" s="38" t="s">
        <v>123</v>
      </c>
      <c r="W5" s="39">
        <v>1</v>
      </c>
      <c r="X5" s="38" t="s">
        <v>124</v>
      </c>
      <c r="Y5" s="39">
        <v>1</v>
      </c>
      <c r="Z5" s="38" t="s">
        <v>621</v>
      </c>
      <c r="AA5" s="39">
        <v>1</v>
      </c>
      <c r="AB5" s="38" t="s">
        <v>125</v>
      </c>
      <c r="AC5" s="39">
        <v>0.5</v>
      </c>
      <c r="AD5" s="38" t="s">
        <v>126</v>
      </c>
      <c r="AE5" s="39">
        <v>1</v>
      </c>
      <c r="AF5" s="38" t="s">
        <v>127</v>
      </c>
      <c r="AG5" s="39">
        <v>0.5</v>
      </c>
      <c r="AH5" s="38" t="s">
        <v>128</v>
      </c>
      <c r="AI5" s="39">
        <v>1</v>
      </c>
      <c r="AJ5" s="38" t="s">
        <v>129</v>
      </c>
      <c r="AK5" s="39">
        <v>0</v>
      </c>
      <c r="AL5" s="32" t="s">
        <v>80</v>
      </c>
      <c r="AM5" s="39">
        <v>0</v>
      </c>
      <c r="AN5" s="38" t="s">
        <v>130</v>
      </c>
      <c r="AO5" s="39">
        <v>0</v>
      </c>
      <c r="AP5" s="38" t="s">
        <v>622</v>
      </c>
      <c r="AQ5" s="39">
        <v>1</v>
      </c>
      <c r="AR5" s="38" t="s">
        <v>131</v>
      </c>
      <c r="AS5" s="39">
        <v>1</v>
      </c>
      <c r="AT5" s="38" t="s">
        <v>623</v>
      </c>
      <c r="AU5" s="39">
        <v>1</v>
      </c>
      <c r="AV5" s="38" t="s">
        <v>132</v>
      </c>
      <c r="AW5" s="39">
        <v>1</v>
      </c>
      <c r="AX5" s="38" t="s">
        <v>133</v>
      </c>
      <c r="AY5" s="39">
        <v>1</v>
      </c>
      <c r="AZ5" s="38" t="s">
        <v>624</v>
      </c>
      <c r="BA5" s="39">
        <v>1</v>
      </c>
      <c r="BB5" s="38" t="s">
        <v>134</v>
      </c>
      <c r="BC5" s="39">
        <v>0</v>
      </c>
      <c r="BD5" s="38" t="s">
        <v>108</v>
      </c>
      <c r="BE5" s="39">
        <v>1</v>
      </c>
      <c r="BF5" s="38" t="s">
        <v>625</v>
      </c>
      <c r="BG5" s="39">
        <v>1</v>
      </c>
      <c r="BH5" s="38" t="s">
        <v>135</v>
      </c>
      <c r="BI5" s="39">
        <v>1</v>
      </c>
      <c r="BJ5" s="38" t="s">
        <v>136</v>
      </c>
      <c r="BK5" s="34" t="s">
        <v>137</v>
      </c>
      <c r="BL5" s="63">
        <v>1</v>
      </c>
      <c r="BM5" s="63">
        <v>1</v>
      </c>
      <c r="BN5" s="35">
        <f t="shared" si="0"/>
        <v>3.5</v>
      </c>
      <c r="BO5" s="35">
        <f t="shared" si="1"/>
        <v>4</v>
      </c>
      <c r="BP5" s="35">
        <f t="shared" si="2"/>
        <v>1.5</v>
      </c>
      <c r="BQ5" s="35">
        <f t="shared" si="3"/>
        <v>4.5</v>
      </c>
      <c r="BR5" s="35">
        <f t="shared" si="4"/>
        <v>8.5</v>
      </c>
      <c r="BS5" s="36">
        <f t="shared" si="5"/>
        <v>0.58333333333333337</v>
      </c>
      <c r="BT5" s="36">
        <f t="shared" si="6"/>
        <v>1</v>
      </c>
      <c r="BU5" s="36">
        <f t="shared" si="7"/>
        <v>0.5</v>
      </c>
      <c r="BV5" s="36">
        <f t="shared" si="8"/>
        <v>0.75</v>
      </c>
      <c r="BW5" s="36">
        <f t="shared" si="9"/>
        <v>0.77272727272727271</v>
      </c>
      <c r="BX5" s="64">
        <f t="shared" si="10"/>
        <v>3.6060606060606064</v>
      </c>
    </row>
    <row r="6" spans="1:76" ht="126" x14ac:dyDescent="0.25">
      <c r="A6" s="21">
        <v>4</v>
      </c>
      <c r="B6" s="40" t="s">
        <v>138</v>
      </c>
      <c r="C6" s="39">
        <v>0</v>
      </c>
      <c r="D6" s="38" t="s">
        <v>114</v>
      </c>
      <c r="E6" s="39">
        <v>0</v>
      </c>
      <c r="F6" s="38" t="s">
        <v>139</v>
      </c>
      <c r="G6" s="39">
        <v>0</v>
      </c>
      <c r="H6" s="38" t="s">
        <v>140</v>
      </c>
      <c r="I6" s="39">
        <v>1</v>
      </c>
      <c r="J6" s="38" t="s">
        <v>141</v>
      </c>
      <c r="K6" s="39">
        <v>0</v>
      </c>
      <c r="L6" s="38" t="s">
        <v>142</v>
      </c>
      <c r="M6" s="39">
        <v>0.5</v>
      </c>
      <c r="N6" s="38" t="s">
        <v>626</v>
      </c>
      <c r="O6" s="39">
        <v>0.5</v>
      </c>
      <c r="P6" s="38" t="s">
        <v>627</v>
      </c>
      <c r="Q6" s="39">
        <v>1</v>
      </c>
      <c r="R6" s="38" t="s">
        <v>628</v>
      </c>
      <c r="S6" s="39">
        <v>1</v>
      </c>
      <c r="T6" s="38" t="s">
        <v>143</v>
      </c>
      <c r="U6" s="39">
        <v>0</v>
      </c>
      <c r="V6" s="38" t="s">
        <v>99</v>
      </c>
      <c r="W6" s="39">
        <v>0.5</v>
      </c>
      <c r="X6" s="38" t="s">
        <v>629</v>
      </c>
      <c r="Y6" s="39">
        <v>0.5</v>
      </c>
      <c r="Z6" s="38" t="s">
        <v>630</v>
      </c>
      <c r="AA6" s="39">
        <v>0</v>
      </c>
      <c r="AB6" s="38" t="s">
        <v>144</v>
      </c>
      <c r="AC6" s="39">
        <v>0</v>
      </c>
      <c r="AD6" s="38" t="s">
        <v>145</v>
      </c>
      <c r="AE6" s="39">
        <v>0.5</v>
      </c>
      <c r="AF6" s="38" t="s">
        <v>146</v>
      </c>
      <c r="AG6" s="39">
        <v>0.5</v>
      </c>
      <c r="AH6" s="38" t="s">
        <v>631</v>
      </c>
      <c r="AI6" s="39">
        <v>0.5</v>
      </c>
      <c r="AJ6" s="38" t="s">
        <v>632</v>
      </c>
      <c r="AK6" s="39">
        <v>0</v>
      </c>
      <c r="AL6" s="32" t="s">
        <v>80</v>
      </c>
      <c r="AM6" s="39">
        <v>0.5</v>
      </c>
      <c r="AN6" s="38" t="s">
        <v>147</v>
      </c>
      <c r="AO6" s="39">
        <v>0</v>
      </c>
      <c r="AP6" s="38" t="s">
        <v>633</v>
      </c>
      <c r="AQ6" s="39">
        <v>0.5</v>
      </c>
      <c r="AR6" s="38" t="s">
        <v>634</v>
      </c>
      <c r="AS6" s="39">
        <v>0.5</v>
      </c>
      <c r="AT6" s="38" t="s">
        <v>635</v>
      </c>
      <c r="AU6" s="39">
        <v>1</v>
      </c>
      <c r="AV6" s="38" t="s">
        <v>148</v>
      </c>
      <c r="AW6" s="39">
        <v>0</v>
      </c>
      <c r="AX6" s="38" t="s">
        <v>149</v>
      </c>
      <c r="AY6" s="39">
        <v>0</v>
      </c>
      <c r="AZ6" s="38" t="s">
        <v>636</v>
      </c>
      <c r="BA6" s="39">
        <v>0</v>
      </c>
      <c r="BB6" s="38" t="s">
        <v>637</v>
      </c>
      <c r="BC6" s="39">
        <v>0</v>
      </c>
      <c r="BD6" s="38" t="s">
        <v>108</v>
      </c>
      <c r="BE6" s="39">
        <v>0.5</v>
      </c>
      <c r="BF6" s="38" t="s">
        <v>638</v>
      </c>
      <c r="BG6" s="39">
        <v>0.5</v>
      </c>
      <c r="BH6" s="38" t="s">
        <v>639</v>
      </c>
      <c r="BI6" s="39">
        <v>0</v>
      </c>
      <c r="BJ6" s="38" t="s">
        <v>150</v>
      </c>
      <c r="BK6" s="34" t="s">
        <v>92</v>
      </c>
      <c r="BL6" s="63">
        <v>1</v>
      </c>
      <c r="BM6" s="63">
        <v>1</v>
      </c>
      <c r="BN6" s="35">
        <f t="shared" si="0"/>
        <v>3</v>
      </c>
      <c r="BO6" s="35">
        <f t="shared" si="1"/>
        <v>0.5</v>
      </c>
      <c r="BP6" s="35">
        <f t="shared" si="2"/>
        <v>1.5</v>
      </c>
      <c r="BQ6" s="35">
        <f t="shared" si="3"/>
        <v>2</v>
      </c>
      <c r="BR6" s="35">
        <f t="shared" si="4"/>
        <v>3</v>
      </c>
      <c r="BS6" s="36">
        <f t="shared" si="5"/>
        <v>0.5</v>
      </c>
      <c r="BT6" s="36">
        <f t="shared" si="6"/>
        <v>0.125</v>
      </c>
      <c r="BU6" s="36">
        <f t="shared" si="7"/>
        <v>0.5</v>
      </c>
      <c r="BV6" s="36">
        <f t="shared" si="8"/>
        <v>0.33333333333333331</v>
      </c>
      <c r="BW6" s="36">
        <f t="shared" si="9"/>
        <v>0.27272727272727271</v>
      </c>
      <c r="BX6" s="64">
        <f t="shared" si="10"/>
        <v>1.731060606060606</v>
      </c>
    </row>
    <row r="7" spans="1:76" ht="173.25" x14ac:dyDescent="0.25">
      <c r="A7" s="21">
        <v>5</v>
      </c>
      <c r="B7" s="37" t="s">
        <v>151</v>
      </c>
      <c r="C7" s="41">
        <v>0.5</v>
      </c>
      <c r="D7" s="38" t="s">
        <v>152</v>
      </c>
      <c r="E7" s="41">
        <v>0</v>
      </c>
      <c r="F7" s="38" t="s">
        <v>640</v>
      </c>
      <c r="G7" s="41">
        <v>1</v>
      </c>
      <c r="H7" s="38" t="s">
        <v>641</v>
      </c>
      <c r="I7" s="41">
        <v>1</v>
      </c>
      <c r="J7" s="38" t="s">
        <v>153</v>
      </c>
      <c r="K7" s="41">
        <v>0</v>
      </c>
      <c r="L7" s="38" t="s">
        <v>642</v>
      </c>
      <c r="M7" s="41">
        <v>0</v>
      </c>
      <c r="N7" s="38" t="s">
        <v>643</v>
      </c>
      <c r="O7" s="41">
        <v>0.5</v>
      </c>
      <c r="P7" s="38" t="s">
        <v>644</v>
      </c>
      <c r="Q7" s="41">
        <v>1</v>
      </c>
      <c r="R7" s="38" t="s">
        <v>645</v>
      </c>
      <c r="S7" s="41">
        <v>1</v>
      </c>
      <c r="T7" s="38" t="s">
        <v>646</v>
      </c>
      <c r="U7" s="41">
        <v>1</v>
      </c>
      <c r="V7" s="38" t="s">
        <v>647</v>
      </c>
      <c r="W7" s="39">
        <v>1</v>
      </c>
      <c r="X7" s="38" t="s">
        <v>648</v>
      </c>
      <c r="Y7" s="41">
        <v>1</v>
      </c>
      <c r="Z7" s="38" t="s">
        <v>154</v>
      </c>
      <c r="AA7" s="41">
        <v>0.5</v>
      </c>
      <c r="AB7" s="38" t="s">
        <v>649</v>
      </c>
      <c r="AC7" s="41">
        <v>0.5</v>
      </c>
      <c r="AD7" s="38" t="s">
        <v>155</v>
      </c>
      <c r="AE7" s="41">
        <v>1</v>
      </c>
      <c r="AF7" s="38" t="s">
        <v>650</v>
      </c>
      <c r="AG7" s="41">
        <v>1</v>
      </c>
      <c r="AH7" s="38" t="s">
        <v>651</v>
      </c>
      <c r="AI7" s="41">
        <v>0.5</v>
      </c>
      <c r="AJ7" s="38" t="s">
        <v>652</v>
      </c>
      <c r="AK7" s="41">
        <v>0</v>
      </c>
      <c r="AL7" s="32" t="s">
        <v>80</v>
      </c>
      <c r="AM7" s="41">
        <v>0.5</v>
      </c>
      <c r="AN7" s="38" t="s">
        <v>653</v>
      </c>
      <c r="AO7" s="41">
        <v>0</v>
      </c>
      <c r="AP7" s="38" t="s">
        <v>654</v>
      </c>
      <c r="AQ7" s="41">
        <v>1</v>
      </c>
      <c r="AR7" s="38" t="s">
        <v>655</v>
      </c>
      <c r="AS7" s="41">
        <v>1</v>
      </c>
      <c r="AT7" s="38" t="s">
        <v>656</v>
      </c>
      <c r="AU7" s="41">
        <v>1</v>
      </c>
      <c r="AV7" s="38" t="s">
        <v>657</v>
      </c>
      <c r="AW7" s="41">
        <v>0.5</v>
      </c>
      <c r="AX7" s="38" t="s">
        <v>658</v>
      </c>
      <c r="AY7" s="41">
        <v>0.5</v>
      </c>
      <c r="AZ7" s="38" t="s">
        <v>659</v>
      </c>
      <c r="BA7" s="41">
        <v>1</v>
      </c>
      <c r="BB7" s="38" t="s">
        <v>660</v>
      </c>
      <c r="BC7" s="41">
        <v>0</v>
      </c>
      <c r="BD7" s="38" t="s">
        <v>108</v>
      </c>
      <c r="BE7" s="41">
        <v>0</v>
      </c>
      <c r="BF7" s="38" t="s">
        <v>661</v>
      </c>
      <c r="BG7" s="41">
        <v>1</v>
      </c>
      <c r="BH7" s="38" t="s">
        <v>156</v>
      </c>
      <c r="BI7" s="41">
        <v>0</v>
      </c>
      <c r="BJ7" s="38" t="s">
        <v>662</v>
      </c>
      <c r="BK7" s="34" t="s">
        <v>157</v>
      </c>
      <c r="BL7" s="63">
        <v>1</v>
      </c>
      <c r="BM7" s="63">
        <v>1</v>
      </c>
      <c r="BN7" s="35">
        <f t="shared" si="0"/>
        <v>4.5</v>
      </c>
      <c r="BO7" s="35">
        <f t="shared" si="1"/>
        <v>2</v>
      </c>
      <c r="BP7" s="35">
        <f t="shared" si="2"/>
        <v>1</v>
      </c>
      <c r="BQ7" s="35">
        <f t="shared" si="3"/>
        <v>4</v>
      </c>
      <c r="BR7" s="35">
        <f t="shared" si="4"/>
        <v>6.5</v>
      </c>
      <c r="BS7" s="36">
        <f t="shared" si="5"/>
        <v>0.75</v>
      </c>
      <c r="BT7" s="36">
        <f t="shared" si="6"/>
        <v>0.5</v>
      </c>
      <c r="BU7" s="36">
        <f t="shared" si="7"/>
        <v>0.33333333333333331</v>
      </c>
      <c r="BV7" s="36">
        <f t="shared" si="8"/>
        <v>0.66666666666666663</v>
      </c>
      <c r="BW7" s="36">
        <f t="shared" si="9"/>
        <v>0.59090909090909094</v>
      </c>
      <c r="BX7" s="64">
        <f t="shared" si="10"/>
        <v>2.8409090909090908</v>
      </c>
    </row>
    <row r="8" spans="1:76" ht="157.5" x14ac:dyDescent="0.25">
      <c r="A8" s="21">
        <v>6</v>
      </c>
      <c r="B8" s="37" t="s">
        <v>158</v>
      </c>
      <c r="C8" s="41">
        <v>0.5</v>
      </c>
      <c r="D8" s="32" t="s">
        <v>159</v>
      </c>
      <c r="E8" s="41">
        <v>0</v>
      </c>
      <c r="F8" s="38" t="s">
        <v>160</v>
      </c>
      <c r="G8" s="41">
        <v>0</v>
      </c>
      <c r="H8" s="38" t="s">
        <v>140</v>
      </c>
      <c r="I8" s="41">
        <v>0.5</v>
      </c>
      <c r="J8" s="32" t="s">
        <v>663</v>
      </c>
      <c r="K8" s="41">
        <v>0</v>
      </c>
      <c r="L8" s="32" t="s">
        <v>161</v>
      </c>
      <c r="M8" s="41">
        <v>0.5</v>
      </c>
      <c r="N8" s="32" t="s">
        <v>162</v>
      </c>
      <c r="O8" s="41">
        <v>1</v>
      </c>
      <c r="P8" s="32" t="s">
        <v>163</v>
      </c>
      <c r="Q8" s="41">
        <v>1</v>
      </c>
      <c r="R8" s="32" t="s">
        <v>664</v>
      </c>
      <c r="S8" s="41">
        <v>1</v>
      </c>
      <c r="T8" s="32" t="s">
        <v>665</v>
      </c>
      <c r="U8" s="41">
        <v>0</v>
      </c>
      <c r="V8" s="38" t="s">
        <v>99</v>
      </c>
      <c r="W8" s="41">
        <v>0.5</v>
      </c>
      <c r="X8" s="32" t="s">
        <v>164</v>
      </c>
      <c r="Y8" s="41">
        <v>1</v>
      </c>
      <c r="Z8" s="32" t="s">
        <v>165</v>
      </c>
      <c r="AA8" s="41">
        <v>1</v>
      </c>
      <c r="AB8" s="32" t="s">
        <v>166</v>
      </c>
      <c r="AC8" s="41">
        <v>0.5</v>
      </c>
      <c r="AD8" s="32" t="s">
        <v>167</v>
      </c>
      <c r="AE8" s="41">
        <v>0.5</v>
      </c>
      <c r="AF8" s="32" t="s">
        <v>168</v>
      </c>
      <c r="AG8" s="41">
        <v>0.5</v>
      </c>
      <c r="AH8" s="32" t="s">
        <v>169</v>
      </c>
      <c r="AI8" s="41">
        <v>0.5</v>
      </c>
      <c r="AJ8" s="32" t="s">
        <v>669</v>
      </c>
      <c r="AK8" s="41">
        <v>0</v>
      </c>
      <c r="AL8" s="32" t="s">
        <v>666</v>
      </c>
      <c r="AM8" s="41">
        <v>1</v>
      </c>
      <c r="AN8" s="32" t="s">
        <v>667</v>
      </c>
      <c r="AO8" s="41">
        <v>0</v>
      </c>
      <c r="AP8" s="38" t="s">
        <v>104</v>
      </c>
      <c r="AQ8" s="41">
        <v>0.5</v>
      </c>
      <c r="AR8" s="32" t="s">
        <v>170</v>
      </c>
      <c r="AS8" s="41">
        <v>1</v>
      </c>
      <c r="AT8" s="32" t="s">
        <v>668</v>
      </c>
      <c r="AU8" s="41">
        <v>1</v>
      </c>
      <c r="AV8" s="32" t="s">
        <v>171</v>
      </c>
      <c r="AW8" s="41">
        <v>0</v>
      </c>
      <c r="AX8" s="32" t="s">
        <v>670</v>
      </c>
      <c r="AY8" s="41">
        <v>0.5</v>
      </c>
      <c r="AZ8" s="32" t="s">
        <v>172</v>
      </c>
      <c r="BA8" s="41">
        <v>0</v>
      </c>
      <c r="BB8" s="32" t="s">
        <v>671</v>
      </c>
      <c r="BC8" s="41">
        <v>0</v>
      </c>
      <c r="BD8" s="38" t="s">
        <v>173</v>
      </c>
      <c r="BE8" s="41">
        <v>1</v>
      </c>
      <c r="BF8" s="32" t="s">
        <v>672</v>
      </c>
      <c r="BG8" s="41">
        <v>0</v>
      </c>
      <c r="BH8" s="32" t="s">
        <v>174</v>
      </c>
      <c r="BI8" s="41">
        <v>0</v>
      </c>
      <c r="BJ8" s="32" t="s">
        <v>175</v>
      </c>
      <c r="BK8" s="34" t="s">
        <v>673</v>
      </c>
      <c r="BL8" s="63">
        <v>0</v>
      </c>
      <c r="BM8" s="63">
        <v>1</v>
      </c>
      <c r="BN8" s="35">
        <f t="shared" si="0"/>
        <v>5.5</v>
      </c>
      <c r="BO8" s="35">
        <f t="shared" si="1"/>
        <v>0.5</v>
      </c>
      <c r="BP8" s="35">
        <f t="shared" si="2"/>
        <v>1</v>
      </c>
      <c r="BQ8" s="35">
        <f t="shared" si="3"/>
        <v>2.5</v>
      </c>
      <c r="BR8" s="35">
        <f t="shared" si="4"/>
        <v>4.5</v>
      </c>
      <c r="BS8" s="36">
        <f t="shared" si="5"/>
        <v>0.91666666666666663</v>
      </c>
      <c r="BT8" s="36">
        <f t="shared" si="6"/>
        <v>0.125</v>
      </c>
      <c r="BU8" s="36">
        <f t="shared" si="7"/>
        <v>0.33333333333333331</v>
      </c>
      <c r="BV8" s="36">
        <f t="shared" si="8"/>
        <v>0.41666666666666669</v>
      </c>
      <c r="BW8" s="36">
        <f t="shared" si="9"/>
        <v>0.40909090909090912</v>
      </c>
      <c r="BX8" s="64">
        <f t="shared" si="10"/>
        <v>2.2007575757575757</v>
      </c>
    </row>
    <row r="9" spans="1:76" ht="141.75" x14ac:dyDescent="0.25">
      <c r="A9" s="21">
        <v>7</v>
      </c>
      <c r="B9" s="40" t="s">
        <v>176</v>
      </c>
      <c r="C9" s="39">
        <v>0.5</v>
      </c>
      <c r="D9" s="38" t="s">
        <v>177</v>
      </c>
      <c r="E9" s="39">
        <v>0</v>
      </c>
      <c r="F9" s="38" t="s">
        <v>908</v>
      </c>
      <c r="G9" s="39">
        <v>0</v>
      </c>
      <c r="H9" s="38" t="s">
        <v>140</v>
      </c>
      <c r="I9" s="39">
        <v>1</v>
      </c>
      <c r="J9" s="38" t="s">
        <v>178</v>
      </c>
      <c r="K9" s="39">
        <v>0</v>
      </c>
      <c r="L9" s="38" t="s">
        <v>674</v>
      </c>
      <c r="M9" s="39">
        <v>0.5</v>
      </c>
      <c r="N9" s="38" t="s">
        <v>675</v>
      </c>
      <c r="O9" s="39">
        <v>0.5</v>
      </c>
      <c r="P9" s="38" t="s">
        <v>676</v>
      </c>
      <c r="Q9" s="39">
        <v>1</v>
      </c>
      <c r="R9" s="38" t="s">
        <v>677</v>
      </c>
      <c r="S9" s="39">
        <v>0</v>
      </c>
      <c r="T9" s="38" t="s">
        <v>179</v>
      </c>
      <c r="U9" s="39">
        <v>0</v>
      </c>
      <c r="V9" s="38" t="s">
        <v>180</v>
      </c>
      <c r="W9" s="39">
        <v>1</v>
      </c>
      <c r="X9" s="38" t="s">
        <v>181</v>
      </c>
      <c r="Y9" s="39">
        <v>1</v>
      </c>
      <c r="Z9" s="38" t="s">
        <v>182</v>
      </c>
      <c r="AA9" s="39">
        <v>0.5</v>
      </c>
      <c r="AB9" s="38" t="s">
        <v>678</v>
      </c>
      <c r="AC9" s="39">
        <v>1</v>
      </c>
      <c r="AD9" s="38" t="s">
        <v>183</v>
      </c>
      <c r="AE9" s="39">
        <v>0.5</v>
      </c>
      <c r="AF9" s="38" t="s">
        <v>184</v>
      </c>
      <c r="AG9" s="39">
        <v>0</v>
      </c>
      <c r="AH9" s="38" t="s">
        <v>679</v>
      </c>
      <c r="AI9" s="39">
        <v>0.5</v>
      </c>
      <c r="AJ9" s="38" t="s">
        <v>185</v>
      </c>
      <c r="AK9" s="39">
        <v>0.5</v>
      </c>
      <c r="AL9" s="38" t="s">
        <v>680</v>
      </c>
      <c r="AM9" s="39">
        <v>1</v>
      </c>
      <c r="AN9" s="38" t="s">
        <v>681</v>
      </c>
      <c r="AO9" s="39">
        <v>0</v>
      </c>
      <c r="AP9" s="38" t="s">
        <v>186</v>
      </c>
      <c r="AQ9" s="39">
        <v>1</v>
      </c>
      <c r="AR9" s="38" t="s">
        <v>682</v>
      </c>
      <c r="AS9" s="39">
        <v>0</v>
      </c>
      <c r="AT9" s="38" t="s">
        <v>683</v>
      </c>
      <c r="AU9" s="39">
        <v>1</v>
      </c>
      <c r="AV9" s="38" t="s">
        <v>909</v>
      </c>
      <c r="AW9" s="39">
        <v>1</v>
      </c>
      <c r="AX9" s="38" t="s">
        <v>684</v>
      </c>
      <c r="AY9" s="39">
        <v>1</v>
      </c>
      <c r="AZ9" s="38" t="s">
        <v>187</v>
      </c>
      <c r="BA9" s="39">
        <v>0.5</v>
      </c>
      <c r="BB9" s="38" t="s">
        <v>188</v>
      </c>
      <c r="BC9" s="39">
        <v>0</v>
      </c>
      <c r="BD9" s="38" t="s">
        <v>189</v>
      </c>
      <c r="BE9" s="39">
        <v>0</v>
      </c>
      <c r="BF9" s="38" t="s">
        <v>190</v>
      </c>
      <c r="BG9" s="39">
        <v>1</v>
      </c>
      <c r="BH9" s="38" t="s">
        <v>135</v>
      </c>
      <c r="BI9" s="39">
        <v>0</v>
      </c>
      <c r="BJ9" s="38" t="s">
        <v>191</v>
      </c>
      <c r="BK9" s="34" t="s">
        <v>192</v>
      </c>
      <c r="BL9" s="63">
        <v>0</v>
      </c>
      <c r="BM9" s="63">
        <v>1</v>
      </c>
      <c r="BN9" s="35">
        <f t="shared" si="0"/>
        <v>4</v>
      </c>
      <c r="BO9" s="35">
        <f t="shared" si="1"/>
        <v>1</v>
      </c>
      <c r="BP9" s="35">
        <f t="shared" si="2"/>
        <v>1.5</v>
      </c>
      <c r="BQ9" s="35">
        <f t="shared" si="3"/>
        <v>2</v>
      </c>
      <c r="BR9" s="35">
        <f t="shared" si="4"/>
        <v>6.5</v>
      </c>
      <c r="BS9" s="36">
        <f t="shared" si="5"/>
        <v>0.66666666666666663</v>
      </c>
      <c r="BT9" s="36">
        <f t="shared" si="6"/>
        <v>0.25</v>
      </c>
      <c r="BU9" s="36">
        <f t="shared" si="7"/>
        <v>0.5</v>
      </c>
      <c r="BV9" s="36">
        <f t="shared" si="8"/>
        <v>0.33333333333333331</v>
      </c>
      <c r="BW9" s="36">
        <f t="shared" si="9"/>
        <v>0.59090909090909094</v>
      </c>
      <c r="BX9" s="64">
        <f t="shared" si="10"/>
        <v>2.3409090909090908</v>
      </c>
    </row>
    <row r="10" spans="1:76" s="65" customFormat="1" ht="157.5" x14ac:dyDescent="0.25">
      <c r="A10" s="21">
        <v>8</v>
      </c>
      <c r="B10" s="37" t="s">
        <v>193</v>
      </c>
      <c r="C10" s="41">
        <v>0.5</v>
      </c>
      <c r="D10" s="32" t="s">
        <v>685</v>
      </c>
      <c r="E10" s="41">
        <v>0</v>
      </c>
      <c r="F10" s="32" t="s">
        <v>194</v>
      </c>
      <c r="G10" s="41">
        <v>0</v>
      </c>
      <c r="H10" s="38" t="s">
        <v>140</v>
      </c>
      <c r="I10" s="41">
        <v>0.5</v>
      </c>
      <c r="J10" s="32" t="s">
        <v>686</v>
      </c>
      <c r="K10" s="41">
        <v>0.5</v>
      </c>
      <c r="L10" s="32" t="s">
        <v>195</v>
      </c>
      <c r="M10" s="41">
        <v>1</v>
      </c>
      <c r="N10" s="32" t="s">
        <v>196</v>
      </c>
      <c r="O10" s="41">
        <v>0</v>
      </c>
      <c r="P10" s="38" t="s">
        <v>687</v>
      </c>
      <c r="Q10" s="41">
        <v>1</v>
      </c>
      <c r="R10" s="32" t="s">
        <v>197</v>
      </c>
      <c r="S10" s="41">
        <v>1</v>
      </c>
      <c r="T10" s="32" t="s">
        <v>688</v>
      </c>
      <c r="U10" s="41">
        <v>0.5</v>
      </c>
      <c r="V10" s="32" t="s">
        <v>689</v>
      </c>
      <c r="W10" s="41">
        <v>0.5</v>
      </c>
      <c r="X10" s="32" t="s">
        <v>690</v>
      </c>
      <c r="Y10" s="41">
        <v>1</v>
      </c>
      <c r="Z10" s="32" t="s">
        <v>198</v>
      </c>
      <c r="AA10" s="41">
        <v>1</v>
      </c>
      <c r="AB10" s="32" t="s">
        <v>199</v>
      </c>
      <c r="AC10" s="41">
        <v>0.5</v>
      </c>
      <c r="AD10" s="32" t="s">
        <v>200</v>
      </c>
      <c r="AE10" s="41">
        <v>0.5</v>
      </c>
      <c r="AF10" s="32" t="s">
        <v>201</v>
      </c>
      <c r="AG10" s="41">
        <v>0</v>
      </c>
      <c r="AH10" s="32" t="s">
        <v>202</v>
      </c>
      <c r="AI10" s="41">
        <v>0</v>
      </c>
      <c r="AJ10" s="32" t="s">
        <v>203</v>
      </c>
      <c r="AK10" s="41">
        <v>0</v>
      </c>
      <c r="AL10" s="32" t="s">
        <v>80</v>
      </c>
      <c r="AM10" s="41">
        <v>0</v>
      </c>
      <c r="AN10" s="32" t="s">
        <v>204</v>
      </c>
      <c r="AO10" s="41">
        <v>0.5</v>
      </c>
      <c r="AP10" s="32" t="s">
        <v>691</v>
      </c>
      <c r="AQ10" s="41">
        <v>0</v>
      </c>
      <c r="AR10" s="32" t="s">
        <v>692</v>
      </c>
      <c r="AS10" s="41">
        <v>0.5</v>
      </c>
      <c r="AT10" s="32" t="s">
        <v>693</v>
      </c>
      <c r="AU10" s="41">
        <v>0.5</v>
      </c>
      <c r="AV10" s="32" t="s">
        <v>205</v>
      </c>
      <c r="AW10" s="41">
        <v>0</v>
      </c>
      <c r="AX10" s="32" t="s">
        <v>694</v>
      </c>
      <c r="AY10" s="41">
        <v>1</v>
      </c>
      <c r="AZ10" s="32" t="s">
        <v>934</v>
      </c>
      <c r="BA10" s="41">
        <v>0.5</v>
      </c>
      <c r="BB10" s="32" t="s">
        <v>935</v>
      </c>
      <c r="BC10" s="41">
        <v>0</v>
      </c>
      <c r="BD10" s="32" t="s">
        <v>206</v>
      </c>
      <c r="BE10" s="41">
        <v>0</v>
      </c>
      <c r="BF10" s="32" t="s">
        <v>89</v>
      </c>
      <c r="BG10" s="41">
        <v>0</v>
      </c>
      <c r="BH10" s="32" t="s">
        <v>207</v>
      </c>
      <c r="BI10" s="41">
        <v>0</v>
      </c>
      <c r="BJ10" s="32" t="s">
        <v>208</v>
      </c>
      <c r="BK10" s="34" t="s">
        <v>209</v>
      </c>
      <c r="BL10" s="63">
        <v>0</v>
      </c>
      <c r="BM10" s="63">
        <v>0</v>
      </c>
      <c r="BN10" s="35">
        <f t="shared" si="0"/>
        <v>4.5</v>
      </c>
      <c r="BO10" s="35">
        <f t="shared" si="1"/>
        <v>0.5</v>
      </c>
      <c r="BP10" s="35">
        <f t="shared" si="2"/>
        <v>2</v>
      </c>
      <c r="BQ10" s="35">
        <f t="shared" si="3"/>
        <v>1</v>
      </c>
      <c r="BR10" s="35">
        <f t="shared" si="4"/>
        <v>3.5</v>
      </c>
      <c r="BS10" s="36">
        <f t="shared" si="5"/>
        <v>0.75</v>
      </c>
      <c r="BT10" s="36">
        <f t="shared" si="6"/>
        <v>0.125</v>
      </c>
      <c r="BU10" s="36">
        <f t="shared" si="7"/>
        <v>0.66666666666666663</v>
      </c>
      <c r="BV10" s="36">
        <f t="shared" si="8"/>
        <v>0.16666666666666666</v>
      </c>
      <c r="BW10" s="36">
        <f t="shared" si="9"/>
        <v>0.31818181818181818</v>
      </c>
      <c r="BX10" s="64">
        <f t="shared" si="10"/>
        <v>2.0265151515151514</v>
      </c>
    </row>
    <row r="11" spans="1:76" ht="189" x14ac:dyDescent="0.25">
      <c r="A11" s="21">
        <v>9</v>
      </c>
      <c r="B11" s="37" t="s">
        <v>210</v>
      </c>
      <c r="C11" s="39">
        <v>0</v>
      </c>
      <c r="D11" s="38" t="s">
        <v>211</v>
      </c>
      <c r="E11" s="39">
        <v>0</v>
      </c>
      <c r="F11" s="38" t="s">
        <v>212</v>
      </c>
      <c r="G11" s="39">
        <v>0</v>
      </c>
      <c r="H11" s="38" t="s">
        <v>213</v>
      </c>
      <c r="I11" s="39">
        <v>1</v>
      </c>
      <c r="J11" s="38" t="s">
        <v>936</v>
      </c>
      <c r="K11" s="39">
        <v>0</v>
      </c>
      <c r="L11" s="38" t="s">
        <v>214</v>
      </c>
      <c r="M11" s="39">
        <v>1</v>
      </c>
      <c r="N11" s="38" t="s">
        <v>215</v>
      </c>
      <c r="O11" s="39">
        <v>1</v>
      </c>
      <c r="P11" s="38" t="s">
        <v>216</v>
      </c>
      <c r="Q11" s="39">
        <v>0.5</v>
      </c>
      <c r="R11" s="38" t="s">
        <v>937</v>
      </c>
      <c r="S11" s="39">
        <v>0.5</v>
      </c>
      <c r="T11" s="38" t="s">
        <v>217</v>
      </c>
      <c r="U11" s="39">
        <v>0</v>
      </c>
      <c r="V11" s="38" t="s">
        <v>695</v>
      </c>
      <c r="W11" s="39">
        <v>0.5</v>
      </c>
      <c r="X11" s="38" t="s">
        <v>938</v>
      </c>
      <c r="Y11" s="39">
        <v>0.5</v>
      </c>
      <c r="Z11" s="38" t="s">
        <v>218</v>
      </c>
      <c r="AA11" s="39">
        <v>1</v>
      </c>
      <c r="AB11" s="38" t="s">
        <v>219</v>
      </c>
      <c r="AC11" s="39">
        <v>0</v>
      </c>
      <c r="AD11" s="38" t="s">
        <v>145</v>
      </c>
      <c r="AE11" s="39">
        <v>1</v>
      </c>
      <c r="AF11" s="38" t="s">
        <v>220</v>
      </c>
      <c r="AG11" s="39">
        <v>0</v>
      </c>
      <c r="AH11" s="38" t="s">
        <v>939</v>
      </c>
      <c r="AI11" s="39">
        <v>0</v>
      </c>
      <c r="AJ11" s="38" t="s">
        <v>79</v>
      </c>
      <c r="AK11" s="39">
        <v>0</v>
      </c>
      <c r="AL11" s="32" t="s">
        <v>80</v>
      </c>
      <c r="AM11" s="39">
        <v>1</v>
      </c>
      <c r="AN11" s="38" t="s">
        <v>940</v>
      </c>
      <c r="AO11" s="39">
        <v>0.5</v>
      </c>
      <c r="AP11" s="38" t="s">
        <v>221</v>
      </c>
      <c r="AQ11" s="39">
        <v>1</v>
      </c>
      <c r="AR11" s="38" t="s">
        <v>941</v>
      </c>
      <c r="AS11" s="39">
        <v>1</v>
      </c>
      <c r="AT11" s="38" t="s">
        <v>942</v>
      </c>
      <c r="AU11" s="39">
        <v>1</v>
      </c>
      <c r="AV11" s="38" t="s">
        <v>222</v>
      </c>
      <c r="AW11" s="39">
        <v>0.5</v>
      </c>
      <c r="AX11" s="38" t="s">
        <v>223</v>
      </c>
      <c r="AY11" s="39">
        <v>0.5</v>
      </c>
      <c r="AZ11" s="38" t="s">
        <v>943</v>
      </c>
      <c r="BA11" s="39">
        <v>1</v>
      </c>
      <c r="BB11" s="38" t="s">
        <v>224</v>
      </c>
      <c r="BC11" s="39">
        <v>0</v>
      </c>
      <c r="BD11" s="38" t="s">
        <v>225</v>
      </c>
      <c r="BE11" s="39">
        <v>0.5</v>
      </c>
      <c r="BF11" s="38" t="s">
        <v>226</v>
      </c>
      <c r="BG11" s="39">
        <v>0</v>
      </c>
      <c r="BH11" s="32" t="s">
        <v>227</v>
      </c>
      <c r="BI11" s="39">
        <v>0</v>
      </c>
      <c r="BJ11" s="38" t="s">
        <v>228</v>
      </c>
      <c r="BK11" s="34" t="s">
        <v>229</v>
      </c>
      <c r="BL11" s="63">
        <v>1</v>
      </c>
      <c r="BM11" s="63">
        <v>1</v>
      </c>
      <c r="BN11" s="35">
        <f t="shared" si="0"/>
        <v>3.5</v>
      </c>
      <c r="BO11" s="35">
        <f t="shared" si="1"/>
        <v>0.5</v>
      </c>
      <c r="BP11" s="35">
        <f t="shared" si="2"/>
        <v>2</v>
      </c>
      <c r="BQ11" s="35">
        <f t="shared" si="3"/>
        <v>2</v>
      </c>
      <c r="BR11" s="35">
        <f t="shared" si="4"/>
        <v>6</v>
      </c>
      <c r="BS11" s="36">
        <f t="shared" si="5"/>
        <v>0.58333333333333337</v>
      </c>
      <c r="BT11" s="36">
        <f t="shared" si="6"/>
        <v>0.125</v>
      </c>
      <c r="BU11" s="36">
        <f t="shared" si="7"/>
        <v>0.66666666666666663</v>
      </c>
      <c r="BV11" s="36">
        <f t="shared" si="8"/>
        <v>0.33333333333333331</v>
      </c>
      <c r="BW11" s="36">
        <f t="shared" si="9"/>
        <v>0.54545454545454541</v>
      </c>
      <c r="BX11" s="64">
        <f t="shared" si="10"/>
        <v>2.2537878787878789</v>
      </c>
    </row>
    <row r="12" spans="1:76" ht="236.25" x14ac:dyDescent="0.25">
      <c r="A12" s="21">
        <v>10</v>
      </c>
      <c r="B12" s="37" t="s">
        <v>230</v>
      </c>
      <c r="C12" s="39">
        <v>0</v>
      </c>
      <c r="D12" s="38" t="s">
        <v>696</v>
      </c>
      <c r="E12" s="39">
        <v>0.5</v>
      </c>
      <c r="F12" s="38" t="s">
        <v>944</v>
      </c>
      <c r="G12" s="39">
        <v>1</v>
      </c>
      <c r="H12" s="38" t="s">
        <v>945</v>
      </c>
      <c r="I12" s="42">
        <v>1</v>
      </c>
      <c r="J12" s="38" t="s">
        <v>697</v>
      </c>
      <c r="K12" s="39">
        <v>0.5</v>
      </c>
      <c r="L12" s="38" t="s">
        <v>698</v>
      </c>
      <c r="M12" s="39">
        <v>0.5</v>
      </c>
      <c r="N12" s="38" t="s">
        <v>946</v>
      </c>
      <c r="O12" s="39">
        <v>0.5</v>
      </c>
      <c r="P12" s="38" t="s">
        <v>699</v>
      </c>
      <c r="Q12" s="39">
        <v>1</v>
      </c>
      <c r="R12" s="38" t="s">
        <v>947</v>
      </c>
      <c r="S12" s="39">
        <v>0</v>
      </c>
      <c r="T12" s="38" t="s">
        <v>231</v>
      </c>
      <c r="U12" s="39">
        <v>0</v>
      </c>
      <c r="V12" s="38" t="s">
        <v>700</v>
      </c>
      <c r="W12" s="39">
        <v>0.5</v>
      </c>
      <c r="X12" s="38" t="s">
        <v>232</v>
      </c>
      <c r="Y12" s="39">
        <v>1</v>
      </c>
      <c r="Z12" s="38" t="s">
        <v>701</v>
      </c>
      <c r="AA12" s="39">
        <v>0.5</v>
      </c>
      <c r="AB12" s="38" t="s">
        <v>702</v>
      </c>
      <c r="AC12" s="39">
        <v>1</v>
      </c>
      <c r="AD12" s="38" t="s">
        <v>703</v>
      </c>
      <c r="AE12" s="39">
        <v>0.5</v>
      </c>
      <c r="AF12" s="38" t="s">
        <v>948</v>
      </c>
      <c r="AG12" s="39">
        <v>0.5</v>
      </c>
      <c r="AH12" s="38" t="s">
        <v>233</v>
      </c>
      <c r="AI12" s="39">
        <v>0.5</v>
      </c>
      <c r="AJ12" s="38" t="s">
        <v>234</v>
      </c>
      <c r="AK12" s="39">
        <v>0</v>
      </c>
      <c r="AL12" s="32" t="s">
        <v>80</v>
      </c>
      <c r="AM12" s="39">
        <v>1</v>
      </c>
      <c r="AN12" s="38" t="s">
        <v>949</v>
      </c>
      <c r="AO12" s="39">
        <v>0</v>
      </c>
      <c r="AP12" s="38" t="s">
        <v>704</v>
      </c>
      <c r="AQ12" s="39">
        <v>0</v>
      </c>
      <c r="AR12" s="38" t="s">
        <v>705</v>
      </c>
      <c r="AS12" s="39">
        <v>1</v>
      </c>
      <c r="AT12" s="38" t="s">
        <v>706</v>
      </c>
      <c r="AU12" s="39">
        <v>1</v>
      </c>
      <c r="AV12" s="38" t="s">
        <v>707</v>
      </c>
      <c r="AW12" s="39">
        <v>1</v>
      </c>
      <c r="AX12" s="38" t="s">
        <v>708</v>
      </c>
      <c r="AY12" s="39">
        <v>0</v>
      </c>
      <c r="AZ12" s="38" t="s">
        <v>235</v>
      </c>
      <c r="BA12" s="39">
        <v>1</v>
      </c>
      <c r="BB12" s="38" t="s">
        <v>950</v>
      </c>
      <c r="BC12" s="39">
        <v>0</v>
      </c>
      <c r="BD12" s="38" t="s">
        <v>236</v>
      </c>
      <c r="BE12" s="39">
        <v>0</v>
      </c>
      <c r="BF12" s="32" t="s">
        <v>89</v>
      </c>
      <c r="BG12" s="39">
        <v>1</v>
      </c>
      <c r="BH12" s="38" t="s">
        <v>709</v>
      </c>
      <c r="BI12" s="39">
        <v>0.5</v>
      </c>
      <c r="BJ12" s="38" t="s">
        <v>237</v>
      </c>
      <c r="BK12" s="34" t="s">
        <v>238</v>
      </c>
      <c r="BL12" s="63">
        <v>1</v>
      </c>
      <c r="BM12" s="63">
        <v>1</v>
      </c>
      <c r="BN12" s="35">
        <f t="shared" si="0"/>
        <v>3.5</v>
      </c>
      <c r="BO12" s="35">
        <f t="shared" si="1"/>
        <v>2.5</v>
      </c>
      <c r="BP12" s="35">
        <f t="shared" si="2"/>
        <v>2</v>
      </c>
      <c r="BQ12" s="35">
        <f t="shared" si="3"/>
        <v>2</v>
      </c>
      <c r="BR12" s="35">
        <f t="shared" si="4"/>
        <v>6</v>
      </c>
      <c r="BS12" s="36">
        <f t="shared" si="5"/>
        <v>0.58333333333333337</v>
      </c>
      <c r="BT12" s="36">
        <f t="shared" si="6"/>
        <v>0.625</v>
      </c>
      <c r="BU12" s="36">
        <f t="shared" si="7"/>
        <v>0.66666666666666663</v>
      </c>
      <c r="BV12" s="36">
        <f t="shared" si="8"/>
        <v>0.33333333333333331</v>
      </c>
      <c r="BW12" s="36">
        <f t="shared" si="9"/>
        <v>0.54545454545454541</v>
      </c>
      <c r="BX12" s="64">
        <f t="shared" si="10"/>
        <v>2.7537878787878789</v>
      </c>
    </row>
    <row r="13" spans="1:76" s="65" customFormat="1" ht="141.75" x14ac:dyDescent="0.25">
      <c r="A13" s="21">
        <v>11</v>
      </c>
      <c r="B13" s="37" t="s">
        <v>239</v>
      </c>
      <c r="C13" s="39">
        <v>0</v>
      </c>
      <c r="D13" s="38" t="s">
        <v>696</v>
      </c>
      <c r="E13" s="39">
        <v>0.5</v>
      </c>
      <c r="F13" s="38" t="s">
        <v>710</v>
      </c>
      <c r="G13" s="39">
        <v>1</v>
      </c>
      <c r="H13" s="38" t="s">
        <v>951</v>
      </c>
      <c r="I13" s="39">
        <v>1</v>
      </c>
      <c r="J13" s="38" t="s">
        <v>711</v>
      </c>
      <c r="K13" s="39">
        <v>0</v>
      </c>
      <c r="L13" s="38" t="s">
        <v>240</v>
      </c>
      <c r="M13" s="39">
        <v>0.5</v>
      </c>
      <c r="N13" s="38" t="s">
        <v>952</v>
      </c>
      <c r="O13" s="39">
        <v>1</v>
      </c>
      <c r="P13" s="38" t="s">
        <v>712</v>
      </c>
      <c r="Q13" s="39">
        <v>1</v>
      </c>
      <c r="R13" s="38" t="s">
        <v>713</v>
      </c>
      <c r="S13" s="39">
        <v>0.5</v>
      </c>
      <c r="T13" s="38" t="s">
        <v>241</v>
      </c>
      <c r="U13" s="39">
        <v>0</v>
      </c>
      <c r="V13" s="38" t="s">
        <v>242</v>
      </c>
      <c r="W13" s="39">
        <v>0.5</v>
      </c>
      <c r="X13" s="38" t="s">
        <v>714</v>
      </c>
      <c r="Y13" s="39">
        <v>1</v>
      </c>
      <c r="Z13" s="38" t="s">
        <v>953</v>
      </c>
      <c r="AA13" s="39">
        <v>0.5</v>
      </c>
      <c r="AB13" s="38" t="s">
        <v>243</v>
      </c>
      <c r="AC13" s="39">
        <v>0.5</v>
      </c>
      <c r="AD13" s="38" t="s">
        <v>244</v>
      </c>
      <c r="AE13" s="39">
        <v>0.5</v>
      </c>
      <c r="AF13" s="38" t="s">
        <v>245</v>
      </c>
      <c r="AG13" s="39">
        <v>0</v>
      </c>
      <c r="AH13" s="38" t="s">
        <v>246</v>
      </c>
      <c r="AI13" s="39">
        <v>0</v>
      </c>
      <c r="AJ13" s="38" t="s">
        <v>247</v>
      </c>
      <c r="AK13" s="39">
        <v>0</v>
      </c>
      <c r="AL13" s="32" t="s">
        <v>80</v>
      </c>
      <c r="AM13" s="39">
        <v>0.5</v>
      </c>
      <c r="AN13" s="38" t="s">
        <v>248</v>
      </c>
      <c r="AO13" s="39">
        <v>0.5</v>
      </c>
      <c r="AP13" s="38" t="s">
        <v>249</v>
      </c>
      <c r="AQ13" s="39">
        <v>0.5</v>
      </c>
      <c r="AR13" s="38" t="s">
        <v>250</v>
      </c>
      <c r="AS13" s="39">
        <v>1</v>
      </c>
      <c r="AT13" s="38" t="s">
        <v>954</v>
      </c>
      <c r="AU13" s="39">
        <v>1</v>
      </c>
      <c r="AV13" s="38" t="s">
        <v>715</v>
      </c>
      <c r="AW13" s="39">
        <v>0</v>
      </c>
      <c r="AX13" s="32" t="s">
        <v>251</v>
      </c>
      <c r="AY13" s="39">
        <v>0</v>
      </c>
      <c r="AZ13" s="38" t="s">
        <v>252</v>
      </c>
      <c r="BA13" s="39">
        <v>0.5</v>
      </c>
      <c r="BB13" s="38" t="s">
        <v>955</v>
      </c>
      <c r="BC13" s="39">
        <v>0.5</v>
      </c>
      <c r="BD13" s="38" t="s">
        <v>956</v>
      </c>
      <c r="BE13" s="39">
        <v>1</v>
      </c>
      <c r="BF13" s="38" t="s">
        <v>957</v>
      </c>
      <c r="BG13" s="39">
        <v>1</v>
      </c>
      <c r="BH13" s="38" t="s">
        <v>958</v>
      </c>
      <c r="BI13" s="39">
        <v>0.5</v>
      </c>
      <c r="BJ13" s="38" t="s">
        <v>959</v>
      </c>
      <c r="BK13" s="34" t="s">
        <v>253</v>
      </c>
      <c r="BL13" s="63">
        <v>1</v>
      </c>
      <c r="BM13" s="63">
        <v>1</v>
      </c>
      <c r="BN13" s="35">
        <f t="shared" si="0"/>
        <v>3.5</v>
      </c>
      <c r="BO13" s="35">
        <f t="shared" si="1"/>
        <v>2.5</v>
      </c>
      <c r="BP13" s="35">
        <f t="shared" si="2"/>
        <v>1.5</v>
      </c>
      <c r="BQ13" s="35">
        <f t="shared" si="3"/>
        <v>1.5</v>
      </c>
      <c r="BR13" s="35">
        <f t="shared" si="4"/>
        <v>6.5</v>
      </c>
      <c r="BS13" s="36">
        <f t="shared" si="5"/>
        <v>0.58333333333333337</v>
      </c>
      <c r="BT13" s="36">
        <f t="shared" si="6"/>
        <v>0.625</v>
      </c>
      <c r="BU13" s="36">
        <f t="shared" si="7"/>
        <v>0.5</v>
      </c>
      <c r="BV13" s="36">
        <f t="shared" si="8"/>
        <v>0.25</v>
      </c>
      <c r="BW13" s="36">
        <f t="shared" si="9"/>
        <v>0.59090909090909094</v>
      </c>
      <c r="BX13" s="64">
        <f t="shared" si="10"/>
        <v>2.5492424242424243</v>
      </c>
    </row>
    <row r="14" spans="1:76" s="65" customFormat="1" ht="204.75" x14ac:dyDescent="0.25">
      <c r="A14" s="21">
        <v>12</v>
      </c>
      <c r="B14" s="40" t="s">
        <v>254</v>
      </c>
      <c r="C14" s="39">
        <v>0.5</v>
      </c>
      <c r="D14" s="38" t="s">
        <v>716</v>
      </c>
      <c r="E14" s="39">
        <v>0.5</v>
      </c>
      <c r="F14" s="38" t="s">
        <v>960</v>
      </c>
      <c r="G14" s="39">
        <v>1</v>
      </c>
      <c r="H14" s="38" t="s">
        <v>717</v>
      </c>
      <c r="I14" s="39">
        <v>1</v>
      </c>
      <c r="J14" s="38" t="s">
        <v>961</v>
      </c>
      <c r="K14" s="39">
        <v>1</v>
      </c>
      <c r="L14" s="38" t="s">
        <v>962</v>
      </c>
      <c r="M14" s="39">
        <v>1</v>
      </c>
      <c r="N14" s="38" t="s">
        <v>963</v>
      </c>
      <c r="O14" s="39">
        <v>1</v>
      </c>
      <c r="P14" s="38" t="s">
        <v>964</v>
      </c>
      <c r="Q14" s="39">
        <v>1</v>
      </c>
      <c r="R14" s="38" t="s">
        <v>718</v>
      </c>
      <c r="S14" s="39">
        <v>1</v>
      </c>
      <c r="T14" s="38" t="s">
        <v>719</v>
      </c>
      <c r="U14" s="39">
        <v>0</v>
      </c>
      <c r="V14" s="38" t="s">
        <v>255</v>
      </c>
      <c r="W14" s="39">
        <v>1</v>
      </c>
      <c r="X14" s="38" t="s">
        <v>720</v>
      </c>
      <c r="Y14" s="39">
        <v>1</v>
      </c>
      <c r="Z14" s="38" t="s">
        <v>965</v>
      </c>
      <c r="AA14" s="39">
        <v>0.5</v>
      </c>
      <c r="AB14" s="38" t="s">
        <v>966</v>
      </c>
      <c r="AC14" s="39">
        <v>0.5</v>
      </c>
      <c r="AD14" s="38" t="s">
        <v>256</v>
      </c>
      <c r="AE14" s="39">
        <v>1</v>
      </c>
      <c r="AF14" s="38" t="s">
        <v>967</v>
      </c>
      <c r="AG14" s="39">
        <v>0.5</v>
      </c>
      <c r="AH14" s="38" t="s">
        <v>721</v>
      </c>
      <c r="AI14" s="39">
        <v>0.5</v>
      </c>
      <c r="AJ14" s="38" t="s">
        <v>722</v>
      </c>
      <c r="AK14" s="39">
        <v>0</v>
      </c>
      <c r="AL14" s="38" t="s">
        <v>723</v>
      </c>
      <c r="AM14" s="39">
        <v>1</v>
      </c>
      <c r="AN14" s="38" t="s">
        <v>968</v>
      </c>
      <c r="AO14" s="39">
        <v>0</v>
      </c>
      <c r="AP14" s="38" t="s">
        <v>724</v>
      </c>
      <c r="AQ14" s="39">
        <v>1</v>
      </c>
      <c r="AR14" s="38" t="s">
        <v>969</v>
      </c>
      <c r="AS14" s="39">
        <v>1</v>
      </c>
      <c r="AT14" s="38" t="s">
        <v>910</v>
      </c>
      <c r="AU14" s="39">
        <v>1</v>
      </c>
      <c r="AV14" s="38" t="s">
        <v>911</v>
      </c>
      <c r="AW14" s="39">
        <v>0</v>
      </c>
      <c r="AX14" s="38" t="s">
        <v>257</v>
      </c>
      <c r="AY14" s="39">
        <v>0</v>
      </c>
      <c r="AZ14" s="38" t="s">
        <v>725</v>
      </c>
      <c r="BA14" s="39">
        <v>1</v>
      </c>
      <c r="BB14" s="38" t="s">
        <v>726</v>
      </c>
      <c r="BC14" s="39">
        <v>0.5</v>
      </c>
      <c r="BD14" s="38" t="s">
        <v>912</v>
      </c>
      <c r="BE14" s="39">
        <v>0</v>
      </c>
      <c r="BF14" s="38" t="s">
        <v>258</v>
      </c>
      <c r="BG14" s="39">
        <v>0</v>
      </c>
      <c r="BH14" s="38" t="s">
        <v>259</v>
      </c>
      <c r="BI14" s="39">
        <v>0</v>
      </c>
      <c r="BJ14" s="38" t="s">
        <v>913</v>
      </c>
      <c r="BK14" s="34" t="s">
        <v>727</v>
      </c>
      <c r="BL14" s="63">
        <v>1</v>
      </c>
      <c r="BM14" s="63">
        <v>0</v>
      </c>
      <c r="BN14" s="35">
        <f t="shared" si="0"/>
        <v>5</v>
      </c>
      <c r="BO14" s="35">
        <f t="shared" si="1"/>
        <v>2.5</v>
      </c>
      <c r="BP14" s="35">
        <f t="shared" si="2"/>
        <v>3</v>
      </c>
      <c r="BQ14" s="35">
        <f t="shared" si="3"/>
        <v>3</v>
      </c>
      <c r="BR14" s="35">
        <f t="shared" si="4"/>
        <v>5</v>
      </c>
      <c r="BS14" s="36">
        <f t="shared" si="5"/>
        <v>0.83333333333333337</v>
      </c>
      <c r="BT14" s="36">
        <f t="shared" si="6"/>
        <v>0.625</v>
      </c>
      <c r="BU14" s="36">
        <f t="shared" si="7"/>
        <v>1</v>
      </c>
      <c r="BV14" s="36">
        <f t="shared" si="8"/>
        <v>0.5</v>
      </c>
      <c r="BW14" s="36">
        <f t="shared" si="9"/>
        <v>0.45454545454545453</v>
      </c>
      <c r="BX14" s="64">
        <f t="shared" si="10"/>
        <v>3.4128787878787881</v>
      </c>
    </row>
    <row r="15" spans="1:76" ht="236.25" x14ac:dyDescent="0.25">
      <c r="A15" s="21">
        <v>13</v>
      </c>
      <c r="B15" s="43" t="s">
        <v>260</v>
      </c>
      <c r="C15" s="41">
        <v>1</v>
      </c>
      <c r="D15" s="32" t="s">
        <v>914</v>
      </c>
      <c r="E15" s="41">
        <v>1</v>
      </c>
      <c r="F15" s="32" t="s">
        <v>915</v>
      </c>
      <c r="G15" s="41">
        <v>1</v>
      </c>
      <c r="H15" s="32" t="s">
        <v>916</v>
      </c>
      <c r="I15" s="41">
        <v>1</v>
      </c>
      <c r="J15" s="32" t="s">
        <v>728</v>
      </c>
      <c r="K15" s="41">
        <v>0</v>
      </c>
      <c r="L15" s="32" t="s">
        <v>261</v>
      </c>
      <c r="M15" s="41">
        <v>1</v>
      </c>
      <c r="N15" s="32" t="s">
        <v>917</v>
      </c>
      <c r="O15" s="41">
        <v>1</v>
      </c>
      <c r="P15" s="32" t="s">
        <v>262</v>
      </c>
      <c r="Q15" s="41">
        <v>1</v>
      </c>
      <c r="R15" s="32" t="s">
        <v>918</v>
      </c>
      <c r="S15" s="41">
        <v>0.5</v>
      </c>
      <c r="T15" s="32" t="s">
        <v>919</v>
      </c>
      <c r="U15" s="41">
        <v>0.5</v>
      </c>
      <c r="V15" s="32" t="s">
        <v>920</v>
      </c>
      <c r="W15" s="41">
        <v>1</v>
      </c>
      <c r="X15" s="32" t="s">
        <v>263</v>
      </c>
      <c r="Y15" s="41">
        <v>1</v>
      </c>
      <c r="Z15" s="32" t="s">
        <v>264</v>
      </c>
      <c r="AA15" s="41">
        <v>1</v>
      </c>
      <c r="AB15" s="32" t="s">
        <v>921</v>
      </c>
      <c r="AC15" s="41">
        <v>1</v>
      </c>
      <c r="AD15" s="32" t="s">
        <v>265</v>
      </c>
      <c r="AE15" s="41">
        <v>1</v>
      </c>
      <c r="AF15" s="32" t="s">
        <v>266</v>
      </c>
      <c r="AG15" s="41">
        <v>0.5</v>
      </c>
      <c r="AH15" s="32" t="s">
        <v>267</v>
      </c>
      <c r="AI15" s="41">
        <v>0.5</v>
      </c>
      <c r="AJ15" s="32" t="s">
        <v>268</v>
      </c>
      <c r="AK15" s="41">
        <v>0</v>
      </c>
      <c r="AL15" s="32" t="s">
        <v>80</v>
      </c>
      <c r="AM15" s="41">
        <v>0.5</v>
      </c>
      <c r="AN15" s="32" t="s">
        <v>269</v>
      </c>
      <c r="AO15" s="41">
        <v>1</v>
      </c>
      <c r="AP15" s="33" t="s">
        <v>270</v>
      </c>
      <c r="AQ15" s="41">
        <v>1</v>
      </c>
      <c r="AR15" s="32" t="s">
        <v>271</v>
      </c>
      <c r="AS15" s="41">
        <v>1</v>
      </c>
      <c r="AT15" s="32" t="s">
        <v>272</v>
      </c>
      <c r="AU15" s="41">
        <v>1</v>
      </c>
      <c r="AV15" s="32" t="s">
        <v>273</v>
      </c>
      <c r="AW15" s="41">
        <v>1</v>
      </c>
      <c r="AX15" s="32" t="s">
        <v>274</v>
      </c>
      <c r="AY15" s="41">
        <v>1</v>
      </c>
      <c r="AZ15" s="32" t="s">
        <v>275</v>
      </c>
      <c r="BA15" s="41">
        <v>1</v>
      </c>
      <c r="BB15" s="32" t="s">
        <v>276</v>
      </c>
      <c r="BC15" s="41">
        <v>0</v>
      </c>
      <c r="BD15" s="38" t="s">
        <v>108</v>
      </c>
      <c r="BE15" s="41">
        <v>1</v>
      </c>
      <c r="BF15" s="32" t="s">
        <v>922</v>
      </c>
      <c r="BG15" s="41">
        <v>1</v>
      </c>
      <c r="BH15" s="32" t="s">
        <v>277</v>
      </c>
      <c r="BI15" s="41">
        <v>0.5</v>
      </c>
      <c r="BJ15" s="32" t="s">
        <v>278</v>
      </c>
      <c r="BK15" s="34" t="s">
        <v>279</v>
      </c>
      <c r="BL15" s="63">
        <v>1</v>
      </c>
      <c r="BM15" s="63">
        <v>1</v>
      </c>
      <c r="BN15" s="35">
        <f t="shared" si="0"/>
        <v>5</v>
      </c>
      <c r="BO15" s="35">
        <f t="shared" si="1"/>
        <v>3.5</v>
      </c>
      <c r="BP15" s="35">
        <f t="shared" si="2"/>
        <v>2</v>
      </c>
      <c r="BQ15" s="35">
        <f t="shared" si="3"/>
        <v>3.5</v>
      </c>
      <c r="BR15" s="35">
        <f t="shared" si="4"/>
        <v>10</v>
      </c>
      <c r="BS15" s="36">
        <f t="shared" si="5"/>
        <v>0.83333333333333337</v>
      </c>
      <c r="BT15" s="36">
        <f t="shared" si="6"/>
        <v>0.875</v>
      </c>
      <c r="BU15" s="36">
        <f t="shared" si="7"/>
        <v>0.66666666666666663</v>
      </c>
      <c r="BV15" s="36">
        <f t="shared" si="8"/>
        <v>0.58333333333333337</v>
      </c>
      <c r="BW15" s="36">
        <f t="shared" si="9"/>
        <v>0.90909090909090906</v>
      </c>
      <c r="BX15" s="64">
        <f t="shared" si="10"/>
        <v>3.8674242424242427</v>
      </c>
    </row>
    <row r="16" spans="1:76" ht="204.75" x14ac:dyDescent="0.25">
      <c r="A16" s="21">
        <v>14</v>
      </c>
      <c r="B16" s="40" t="s">
        <v>280</v>
      </c>
      <c r="C16" s="41">
        <v>0.5</v>
      </c>
      <c r="D16" s="32" t="s">
        <v>281</v>
      </c>
      <c r="E16" s="41">
        <v>0</v>
      </c>
      <c r="F16" s="32" t="s">
        <v>282</v>
      </c>
      <c r="G16" s="41">
        <v>1</v>
      </c>
      <c r="H16" s="32" t="s">
        <v>923</v>
      </c>
      <c r="I16" s="41">
        <v>1</v>
      </c>
      <c r="J16" s="32" t="s">
        <v>924</v>
      </c>
      <c r="K16" s="41">
        <v>0</v>
      </c>
      <c r="L16" s="32" t="s">
        <v>283</v>
      </c>
      <c r="M16" s="41">
        <v>0.5</v>
      </c>
      <c r="N16" s="32" t="s">
        <v>162</v>
      </c>
      <c r="O16" s="41">
        <v>1</v>
      </c>
      <c r="P16" s="32" t="s">
        <v>284</v>
      </c>
      <c r="Q16" s="41">
        <v>0.5</v>
      </c>
      <c r="R16" s="32" t="s">
        <v>285</v>
      </c>
      <c r="S16" s="41">
        <v>0.5</v>
      </c>
      <c r="T16" s="32" t="s">
        <v>925</v>
      </c>
      <c r="U16" s="41">
        <v>1</v>
      </c>
      <c r="V16" s="32" t="s">
        <v>926</v>
      </c>
      <c r="W16" s="41">
        <v>0.5</v>
      </c>
      <c r="X16" s="32" t="s">
        <v>286</v>
      </c>
      <c r="Y16" s="41">
        <v>1</v>
      </c>
      <c r="Z16" s="32" t="s">
        <v>287</v>
      </c>
      <c r="AA16" s="41">
        <v>1</v>
      </c>
      <c r="AB16" s="32" t="s">
        <v>927</v>
      </c>
      <c r="AC16" s="41">
        <v>0.5</v>
      </c>
      <c r="AD16" s="32" t="s">
        <v>288</v>
      </c>
      <c r="AE16" s="41">
        <v>0.5</v>
      </c>
      <c r="AF16" s="32" t="s">
        <v>289</v>
      </c>
      <c r="AG16" s="41">
        <v>0.5</v>
      </c>
      <c r="AH16" s="32" t="s">
        <v>290</v>
      </c>
      <c r="AI16" s="41">
        <v>0</v>
      </c>
      <c r="AJ16" s="32" t="s">
        <v>291</v>
      </c>
      <c r="AK16" s="41">
        <v>0</v>
      </c>
      <c r="AL16" s="32" t="s">
        <v>80</v>
      </c>
      <c r="AM16" s="41">
        <v>0.5</v>
      </c>
      <c r="AN16" s="32" t="s">
        <v>970</v>
      </c>
      <c r="AO16" s="41">
        <v>0.5</v>
      </c>
      <c r="AP16" s="32" t="s">
        <v>292</v>
      </c>
      <c r="AQ16" s="41">
        <v>0.5</v>
      </c>
      <c r="AR16" s="32" t="s">
        <v>293</v>
      </c>
      <c r="AS16" s="41">
        <v>1</v>
      </c>
      <c r="AT16" s="32" t="s">
        <v>971</v>
      </c>
      <c r="AU16" s="41">
        <v>0.5</v>
      </c>
      <c r="AV16" s="32" t="s">
        <v>294</v>
      </c>
      <c r="AW16" s="41">
        <v>1</v>
      </c>
      <c r="AX16" s="32" t="s">
        <v>295</v>
      </c>
      <c r="AY16" s="41">
        <v>0</v>
      </c>
      <c r="AZ16" s="32" t="s">
        <v>972</v>
      </c>
      <c r="BA16" s="41">
        <v>0.5</v>
      </c>
      <c r="BB16" s="32" t="s">
        <v>296</v>
      </c>
      <c r="BC16" s="41">
        <v>0.5</v>
      </c>
      <c r="BD16" s="32" t="s">
        <v>973</v>
      </c>
      <c r="BE16" s="41">
        <v>0.5</v>
      </c>
      <c r="BF16" s="32" t="s">
        <v>974</v>
      </c>
      <c r="BG16" s="41">
        <v>0</v>
      </c>
      <c r="BH16" s="32" t="s">
        <v>297</v>
      </c>
      <c r="BI16" s="41">
        <v>0</v>
      </c>
      <c r="BJ16" s="32" t="s">
        <v>298</v>
      </c>
      <c r="BK16" s="34" t="s">
        <v>299</v>
      </c>
      <c r="BL16" s="63">
        <v>1</v>
      </c>
      <c r="BM16" s="63">
        <v>1</v>
      </c>
      <c r="BN16" s="35">
        <f t="shared" si="0"/>
        <v>4</v>
      </c>
      <c r="BO16" s="35">
        <f t="shared" si="1"/>
        <v>1.5</v>
      </c>
      <c r="BP16" s="35">
        <f t="shared" si="2"/>
        <v>1.5</v>
      </c>
      <c r="BQ16" s="35">
        <f t="shared" si="3"/>
        <v>3</v>
      </c>
      <c r="BR16" s="35">
        <f t="shared" si="4"/>
        <v>5.5</v>
      </c>
      <c r="BS16" s="36">
        <f t="shared" si="5"/>
        <v>0.66666666666666663</v>
      </c>
      <c r="BT16" s="36">
        <f t="shared" si="6"/>
        <v>0.375</v>
      </c>
      <c r="BU16" s="36">
        <f t="shared" si="7"/>
        <v>0.5</v>
      </c>
      <c r="BV16" s="36">
        <f t="shared" si="8"/>
        <v>0.5</v>
      </c>
      <c r="BW16" s="36">
        <f t="shared" si="9"/>
        <v>0.5</v>
      </c>
      <c r="BX16" s="64">
        <f t="shared" si="10"/>
        <v>2.5416666666666665</v>
      </c>
    </row>
    <row r="17" spans="1:76" ht="94.5" x14ac:dyDescent="0.25">
      <c r="A17" s="21">
        <v>15</v>
      </c>
      <c r="B17" s="40" t="s">
        <v>300</v>
      </c>
      <c r="C17" s="39">
        <v>1</v>
      </c>
      <c r="D17" s="38" t="s">
        <v>301</v>
      </c>
      <c r="E17" s="39">
        <v>0</v>
      </c>
      <c r="F17" s="38" t="s">
        <v>302</v>
      </c>
      <c r="G17" s="39">
        <v>0</v>
      </c>
      <c r="H17" s="38" t="s">
        <v>140</v>
      </c>
      <c r="I17" s="39">
        <v>1</v>
      </c>
      <c r="J17" s="38" t="s">
        <v>303</v>
      </c>
      <c r="K17" s="39">
        <v>0</v>
      </c>
      <c r="L17" s="32" t="s">
        <v>283</v>
      </c>
      <c r="M17" s="39">
        <v>0.5</v>
      </c>
      <c r="N17" s="38" t="s">
        <v>975</v>
      </c>
      <c r="O17" s="39">
        <v>1</v>
      </c>
      <c r="P17" s="38" t="s">
        <v>304</v>
      </c>
      <c r="Q17" s="39">
        <v>1</v>
      </c>
      <c r="R17" s="38" t="s">
        <v>976</v>
      </c>
      <c r="S17" s="39">
        <v>1</v>
      </c>
      <c r="T17" s="38" t="s">
        <v>977</v>
      </c>
      <c r="U17" s="39">
        <v>0</v>
      </c>
      <c r="V17" s="38" t="s">
        <v>242</v>
      </c>
      <c r="W17" s="39">
        <v>0</v>
      </c>
      <c r="X17" s="38" t="s">
        <v>305</v>
      </c>
      <c r="Y17" s="39">
        <v>0.5</v>
      </c>
      <c r="Z17" s="38" t="s">
        <v>306</v>
      </c>
      <c r="AA17" s="39">
        <v>1</v>
      </c>
      <c r="AB17" s="38" t="s">
        <v>307</v>
      </c>
      <c r="AC17" s="39">
        <v>0.5</v>
      </c>
      <c r="AD17" s="38" t="s">
        <v>308</v>
      </c>
      <c r="AE17" s="39">
        <v>0.5</v>
      </c>
      <c r="AF17" s="38" t="s">
        <v>309</v>
      </c>
      <c r="AG17" s="39">
        <v>0.5</v>
      </c>
      <c r="AH17" s="38" t="s">
        <v>978</v>
      </c>
      <c r="AI17" s="39">
        <v>1</v>
      </c>
      <c r="AJ17" s="38" t="s">
        <v>979</v>
      </c>
      <c r="AK17" s="39">
        <v>0</v>
      </c>
      <c r="AL17" s="38" t="s">
        <v>310</v>
      </c>
      <c r="AM17" s="39">
        <v>0.5</v>
      </c>
      <c r="AN17" s="38" t="s">
        <v>980</v>
      </c>
      <c r="AO17" s="39">
        <v>0.5</v>
      </c>
      <c r="AP17" s="38" t="s">
        <v>981</v>
      </c>
      <c r="AQ17" s="39">
        <v>0.5</v>
      </c>
      <c r="AR17" s="38" t="s">
        <v>982</v>
      </c>
      <c r="AS17" s="39">
        <v>1</v>
      </c>
      <c r="AT17" s="38" t="s">
        <v>983</v>
      </c>
      <c r="AU17" s="39">
        <v>1</v>
      </c>
      <c r="AV17" s="38" t="s">
        <v>311</v>
      </c>
      <c r="AW17" s="39">
        <v>0</v>
      </c>
      <c r="AX17" s="38" t="s">
        <v>312</v>
      </c>
      <c r="AY17" s="39">
        <v>1</v>
      </c>
      <c r="AZ17" s="38" t="s">
        <v>984</v>
      </c>
      <c r="BA17" s="39">
        <v>0</v>
      </c>
      <c r="BB17" s="38" t="s">
        <v>313</v>
      </c>
      <c r="BC17" s="39">
        <v>0.5</v>
      </c>
      <c r="BD17" s="38" t="s">
        <v>314</v>
      </c>
      <c r="BE17" s="39">
        <v>1</v>
      </c>
      <c r="BF17" s="38" t="s">
        <v>315</v>
      </c>
      <c r="BG17" s="39">
        <v>0</v>
      </c>
      <c r="BH17" s="32" t="s">
        <v>227</v>
      </c>
      <c r="BI17" s="39">
        <v>0</v>
      </c>
      <c r="BJ17" s="38" t="s">
        <v>316</v>
      </c>
      <c r="BK17" s="34" t="s">
        <v>317</v>
      </c>
      <c r="BL17" s="63">
        <v>1</v>
      </c>
      <c r="BM17" s="63">
        <v>1</v>
      </c>
      <c r="BN17" s="35">
        <f t="shared" si="0"/>
        <v>5</v>
      </c>
      <c r="BO17" s="35">
        <f t="shared" si="1"/>
        <v>0</v>
      </c>
      <c r="BP17" s="35">
        <f t="shared" si="2"/>
        <v>1.5</v>
      </c>
      <c r="BQ17" s="35">
        <f t="shared" si="3"/>
        <v>3</v>
      </c>
      <c r="BR17" s="35">
        <f t="shared" si="4"/>
        <v>6</v>
      </c>
      <c r="BS17" s="36">
        <f t="shared" si="5"/>
        <v>0.83333333333333337</v>
      </c>
      <c r="BT17" s="36">
        <f t="shared" si="6"/>
        <v>0</v>
      </c>
      <c r="BU17" s="36">
        <f t="shared" si="7"/>
        <v>0.5</v>
      </c>
      <c r="BV17" s="36">
        <f t="shared" si="8"/>
        <v>0.5</v>
      </c>
      <c r="BW17" s="36">
        <f t="shared" si="9"/>
        <v>0.54545454545454541</v>
      </c>
      <c r="BX17" s="64">
        <f t="shared" si="10"/>
        <v>2.3787878787878789</v>
      </c>
    </row>
    <row r="18" spans="1:76" ht="189" x14ac:dyDescent="0.25">
      <c r="A18" s="21">
        <v>16</v>
      </c>
      <c r="B18" s="40" t="s">
        <v>318</v>
      </c>
      <c r="C18" s="39">
        <v>0.5</v>
      </c>
      <c r="D18" s="38" t="s">
        <v>319</v>
      </c>
      <c r="E18" s="39">
        <v>0</v>
      </c>
      <c r="F18" s="38" t="s">
        <v>320</v>
      </c>
      <c r="G18" s="39">
        <v>1</v>
      </c>
      <c r="H18" s="38" t="s">
        <v>321</v>
      </c>
      <c r="I18" s="39">
        <v>1</v>
      </c>
      <c r="J18" s="38" t="s">
        <v>322</v>
      </c>
      <c r="K18" s="39">
        <v>0</v>
      </c>
      <c r="L18" s="38" t="s">
        <v>323</v>
      </c>
      <c r="M18" s="39">
        <v>0.5</v>
      </c>
      <c r="N18" s="38" t="s">
        <v>985</v>
      </c>
      <c r="O18" s="39">
        <v>1</v>
      </c>
      <c r="P18" s="38" t="s">
        <v>324</v>
      </c>
      <c r="Q18" s="39">
        <v>1</v>
      </c>
      <c r="R18" s="38" t="s">
        <v>986</v>
      </c>
      <c r="S18" s="39">
        <v>0.5</v>
      </c>
      <c r="T18" s="32" t="s">
        <v>325</v>
      </c>
      <c r="U18" s="39">
        <v>0</v>
      </c>
      <c r="V18" s="38" t="s">
        <v>326</v>
      </c>
      <c r="W18" s="39">
        <v>0.5</v>
      </c>
      <c r="X18" s="38" t="s">
        <v>987</v>
      </c>
      <c r="Y18" s="39">
        <v>0.5</v>
      </c>
      <c r="Z18" s="38" t="s">
        <v>988</v>
      </c>
      <c r="AA18" s="39">
        <v>0</v>
      </c>
      <c r="AB18" s="38" t="s">
        <v>327</v>
      </c>
      <c r="AC18" s="39">
        <v>0</v>
      </c>
      <c r="AD18" s="38" t="s">
        <v>328</v>
      </c>
      <c r="AE18" s="39">
        <v>1</v>
      </c>
      <c r="AF18" s="38" t="s">
        <v>329</v>
      </c>
      <c r="AG18" s="39">
        <v>0</v>
      </c>
      <c r="AH18" s="38" t="s">
        <v>330</v>
      </c>
      <c r="AI18" s="39">
        <v>0</v>
      </c>
      <c r="AJ18" s="38" t="s">
        <v>331</v>
      </c>
      <c r="AK18" s="39">
        <v>0</v>
      </c>
      <c r="AL18" s="38" t="s">
        <v>332</v>
      </c>
      <c r="AM18" s="39">
        <v>0</v>
      </c>
      <c r="AN18" s="38" t="s">
        <v>130</v>
      </c>
      <c r="AO18" s="39">
        <v>0.5</v>
      </c>
      <c r="AP18" s="38" t="s">
        <v>989</v>
      </c>
      <c r="AQ18" s="39">
        <v>0.5</v>
      </c>
      <c r="AR18" s="38" t="s">
        <v>990</v>
      </c>
      <c r="AS18" s="39">
        <v>1</v>
      </c>
      <c r="AT18" s="38" t="s">
        <v>991</v>
      </c>
      <c r="AU18" s="39">
        <v>1</v>
      </c>
      <c r="AV18" s="38" t="s">
        <v>992</v>
      </c>
      <c r="AW18" s="39">
        <v>0</v>
      </c>
      <c r="AX18" s="38" t="s">
        <v>993</v>
      </c>
      <c r="AY18" s="39">
        <v>0</v>
      </c>
      <c r="AZ18" s="38" t="s">
        <v>333</v>
      </c>
      <c r="BA18" s="39">
        <v>0.5</v>
      </c>
      <c r="BB18" s="38" t="s">
        <v>994</v>
      </c>
      <c r="BC18" s="39">
        <v>0</v>
      </c>
      <c r="BD18" s="38" t="s">
        <v>108</v>
      </c>
      <c r="BE18" s="39">
        <v>1</v>
      </c>
      <c r="BF18" s="38" t="s">
        <v>995</v>
      </c>
      <c r="BG18" s="39">
        <v>0</v>
      </c>
      <c r="BH18" s="38" t="s">
        <v>334</v>
      </c>
      <c r="BI18" s="39">
        <v>0</v>
      </c>
      <c r="BJ18" s="38" t="s">
        <v>335</v>
      </c>
      <c r="BK18" s="34" t="s">
        <v>336</v>
      </c>
      <c r="BL18" s="63">
        <v>1</v>
      </c>
      <c r="BM18" s="63">
        <v>1</v>
      </c>
      <c r="BN18" s="35">
        <f t="shared" si="0"/>
        <v>2.5</v>
      </c>
      <c r="BO18" s="35">
        <f t="shared" si="1"/>
        <v>1.5</v>
      </c>
      <c r="BP18" s="35">
        <f t="shared" si="2"/>
        <v>1.5</v>
      </c>
      <c r="BQ18" s="35">
        <f t="shared" si="3"/>
        <v>2</v>
      </c>
      <c r="BR18" s="35">
        <f t="shared" si="4"/>
        <v>4.5</v>
      </c>
      <c r="BS18" s="36">
        <f t="shared" si="5"/>
        <v>0.41666666666666669</v>
      </c>
      <c r="BT18" s="36">
        <f t="shared" si="6"/>
        <v>0.375</v>
      </c>
      <c r="BU18" s="36">
        <f t="shared" si="7"/>
        <v>0.5</v>
      </c>
      <c r="BV18" s="36">
        <f t="shared" si="8"/>
        <v>0.33333333333333331</v>
      </c>
      <c r="BW18" s="36">
        <f t="shared" si="9"/>
        <v>0.40909090909090912</v>
      </c>
      <c r="BX18" s="64">
        <f t="shared" si="10"/>
        <v>2.0340909090909092</v>
      </c>
    </row>
    <row r="19" spans="1:76" ht="189" x14ac:dyDescent="0.25">
      <c r="A19" s="21">
        <v>17</v>
      </c>
      <c r="B19" s="40" t="s">
        <v>337</v>
      </c>
      <c r="C19" s="39">
        <v>0</v>
      </c>
      <c r="D19" s="38" t="s">
        <v>338</v>
      </c>
      <c r="E19" s="39">
        <v>0</v>
      </c>
      <c r="F19" s="38" t="s">
        <v>339</v>
      </c>
      <c r="G19" s="39">
        <v>0.5</v>
      </c>
      <c r="H19" s="38" t="s">
        <v>996</v>
      </c>
      <c r="I19" s="39">
        <v>0.5</v>
      </c>
      <c r="J19" s="38" t="s">
        <v>340</v>
      </c>
      <c r="K19" s="39">
        <v>0</v>
      </c>
      <c r="L19" s="38" t="s">
        <v>341</v>
      </c>
      <c r="M19" s="39">
        <v>0.5</v>
      </c>
      <c r="N19" s="38" t="s">
        <v>162</v>
      </c>
      <c r="O19" s="39">
        <v>0.5</v>
      </c>
      <c r="P19" s="38" t="s">
        <v>342</v>
      </c>
      <c r="Q19" s="39">
        <v>1</v>
      </c>
      <c r="R19" s="38" t="s">
        <v>997</v>
      </c>
      <c r="S19" s="39">
        <v>0.5</v>
      </c>
      <c r="T19" s="38" t="s">
        <v>998</v>
      </c>
      <c r="U19" s="39">
        <v>0.5</v>
      </c>
      <c r="V19" s="38" t="s">
        <v>343</v>
      </c>
      <c r="W19" s="39">
        <v>0</v>
      </c>
      <c r="X19" s="38" t="s">
        <v>305</v>
      </c>
      <c r="Y19" s="39">
        <v>0.5</v>
      </c>
      <c r="Z19" s="38" t="s">
        <v>999</v>
      </c>
      <c r="AA19" s="39">
        <v>1</v>
      </c>
      <c r="AB19" s="38" t="s">
        <v>344</v>
      </c>
      <c r="AC19" s="39">
        <v>0.5</v>
      </c>
      <c r="AD19" s="38" t="s">
        <v>345</v>
      </c>
      <c r="AE19" s="39">
        <v>1</v>
      </c>
      <c r="AF19" s="38" t="s">
        <v>346</v>
      </c>
      <c r="AG19" s="39">
        <v>1</v>
      </c>
      <c r="AH19" s="38" t="s">
        <v>1000</v>
      </c>
      <c r="AI19" s="39">
        <v>0.5</v>
      </c>
      <c r="AJ19" s="38" t="s">
        <v>1001</v>
      </c>
      <c r="AK19" s="39">
        <v>0</v>
      </c>
      <c r="AL19" s="38" t="s">
        <v>347</v>
      </c>
      <c r="AM19" s="39">
        <v>1</v>
      </c>
      <c r="AN19" s="38" t="s">
        <v>1002</v>
      </c>
      <c r="AO19" s="39">
        <v>0.5</v>
      </c>
      <c r="AP19" s="38" t="s">
        <v>729</v>
      </c>
      <c r="AQ19" s="39">
        <v>1</v>
      </c>
      <c r="AR19" s="38" t="s">
        <v>348</v>
      </c>
      <c r="AS19" s="39">
        <v>1</v>
      </c>
      <c r="AT19" s="38" t="s">
        <v>730</v>
      </c>
      <c r="AU19" s="39">
        <v>1</v>
      </c>
      <c r="AV19" s="38" t="s">
        <v>731</v>
      </c>
      <c r="AW19" s="39">
        <v>0</v>
      </c>
      <c r="AX19" s="38" t="s">
        <v>349</v>
      </c>
      <c r="AY19" s="39">
        <v>0</v>
      </c>
      <c r="AZ19" s="38" t="s">
        <v>333</v>
      </c>
      <c r="BA19" s="39">
        <v>1</v>
      </c>
      <c r="BB19" s="38" t="s">
        <v>1003</v>
      </c>
      <c r="BC19" s="39">
        <v>0.5</v>
      </c>
      <c r="BD19" s="38" t="s">
        <v>1004</v>
      </c>
      <c r="BE19" s="39">
        <v>1</v>
      </c>
      <c r="BF19" s="38" t="s">
        <v>1005</v>
      </c>
      <c r="BG19" s="39">
        <v>0.5</v>
      </c>
      <c r="BH19" s="38" t="s">
        <v>350</v>
      </c>
      <c r="BI19" s="39">
        <v>0</v>
      </c>
      <c r="BJ19" s="38" t="s">
        <v>351</v>
      </c>
      <c r="BK19" s="34" t="s">
        <v>352</v>
      </c>
      <c r="BL19" s="63">
        <v>0</v>
      </c>
      <c r="BM19" s="63">
        <v>1</v>
      </c>
      <c r="BN19" s="35">
        <f t="shared" si="0"/>
        <v>4</v>
      </c>
      <c r="BO19" s="35">
        <f t="shared" si="1"/>
        <v>0.5</v>
      </c>
      <c r="BP19" s="35">
        <f t="shared" si="2"/>
        <v>1</v>
      </c>
      <c r="BQ19" s="35">
        <f t="shared" si="3"/>
        <v>3.5</v>
      </c>
      <c r="BR19" s="35">
        <f t="shared" si="4"/>
        <v>7</v>
      </c>
      <c r="BS19" s="36">
        <f t="shared" si="5"/>
        <v>0.66666666666666663</v>
      </c>
      <c r="BT19" s="36">
        <f t="shared" si="6"/>
        <v>0.125</v>
      </c>
      <c r="BU19" s="36">
        <f t="shared" si="7"/>
        <v>0.33333333333333331</v>
      </c>
      <c r="BV19" s="36">
        <f t="shared" si="8"/>
        <v>0.58333333333333337</v>
      </c>
      <c r="BW19" s="36">
        <f t="shared" si="9"/>
        <v>0.63636363636363635</v>
      </c>
      <c r="BX19" s="64">
        <f t="shared" si="10"/>
        <v>2.3446969696969697</v>
      </c>
    </row>
    <row r="20" spans="1:76" ht="126" x14ac:dyDescent="0.25">
      <c r="A20" s="21">
        <v>18</v>
      </c>
      <c r="B20" s="40" t="s">
        <v>353</v>
      </c>
      <c r="C20" s="39">
        <v>0</v>
      </c>
      <c r="D20" s="38" t="s">
        <v>732</v>
      </c>
      <c r="E20" s="39">
        <v>0</v>
      </c>
      <c r="F20" s="38" t="s">
        <v>1006</v>
      </c>
      <c r="G20" s="39">
        <v>0.5</v>
      </c>
      <c r="H20" s="38" t="s">
        <v>1007</v>
      </c>
      <c r="I20" s="39">
        <v>1</v>
      </c>
      <c r="J20" s="38" t="s">
        <v>1008</v>
      </c>
      <c r="K20" s="39">
        <v>0</v>
      </c>
      <c r="L20" s="38" t="s">
        <v>733</v>
      </c>
      <c r="M20" s="39">
        <v>1</v>
      </c>
      <c r="N20" s="38" t="s">
        <v>1009</v>
      </c>
      <c r="O20" s="39">
        <v>0</v>
      </c>
      <c r="P20" s="38" t="s">
        <v>734</v>
      </c>
      <c r="Q20" s="39">
        <v>1</v>
      </c>
      <c r="R20" s="38" t="s">
        <v>735</v>
      </c>
      <c r="S20" s="39">
        <v>0</v>
      </c>
      <c r="T20" s="38" t="s">
        <v>736</v>
      </c>
      <c r="U20" s="39">
        <v>0</v>
      </c>
      <c r="V20" s="38" t="s">
        <v>354</v>
      </c>
      <c r="W20" s="39">
        <v>1</v>
      </c>
      <c r="X20" s="38" t="s">
        <v>1010</v>
      </c>
      <c r="Y20" s="39">
        <v>1</v>
      </c>
      <c r="Z20" s="38" t="s">
        <v>737</v>
      </c>
      <c r="AA20" s="39">
        <v>0.5</v>
      </c>
      <c r="AB20" s="38" t="s">
        <v>738</v>
      </c>
      <c r="AC20" s="39">
        <v>0</v>
      </c>
      <c r="AD20" s="38" t="s">
        <v>145</v>
      </c>
      <c r="AE20" s="39">
        <v>1</v>
      </c>
      <c r="AF20" s="38" t="s">
        <v>739</v>
      </c>
      <c r="AG20" s="39">
        <v>0.5</v>
      </c>
      <c r="AH20" s="38" t="s">
        <v>740</v>
      </c>
      <c r="AI20" s="39">
        <v>0.5</v>
      </c>
      <c r="AJ20" s="38" t="s">
        <v>741</v>
      </c>
      <c r="AK20" s="39">
        <v>0</v>
      </c>
      <c r="AL20" s="38" t="s">
        <v>347</v>
      </c>
      <c r="AM20" s="39">
        <v>0.5</v>
      </c>
      <c r="AN20" s="38" t="s">
        <v>742</v>
      </c>
      <c r="AO20" s="39">
        <v>0.5</v>
      </c>
      <c r="AP20" s="38" t="s">
        <v>1011</v>
      </c>
      <c r="AQ20" s="39">
        <v>1</v>
      </c>
      <c r="AR20" s="38" t="s">
        <v>743</v>
      </c>
      <c r="AS20" s="39">
        <v>1</v>
      </c>
      <c r="AT20" s="38" t="s">
        <v>744</v>
      </c>
      <c r="AU20" s="39">
        <v>1</v>
      </c>
      <c r="AV20" s="38" t="s">
        <v>745</v>
      </c>
      <c r="AW20" s="39">
        <v>0.5</v>
      </c>
      <c r="AX20" s="38" t="s">
        <v>746</v>
      </c>
      <c r="AY20" s="39">
        <v>0</v>
      </c>
      <c r="AZ20" s="38" t="s">
        <v>747</v>
      </c>
      <c r="BA20" s="39">
        <v>0.5</v>
      </c>
      <c r="BB20" s="38" t="s">
        <v>748</v>
      </c>
      <c r="BC20" s="39">
        <v>0</v>
      </c>
      <c r="BD20" s="38" t="s">
        <v>355</v>
      </c>
      <c r="BE20" s="39">
        <v>1</v>
      </c>
      <c r="BF20" s="38" t="s">
        <v>1012</v>
      </c>
      <c r="BG20" s="39">
        <v>0</v>
      </c>
      <c r="BH20" s="32" t="s">
        <v>227</v>
      </c>
      <c r="BI20" s="39">
        <v>0</v>
      </c>
      <c r="BJ20" s="38" t="s">
        <v>356</v>
      </c>
      <c r="BK20" s="34" t="s">
        <v>357</v>
      </c>
      <c r="BL20" s="63">
        <v>0</v>
      </c>
      <c r="BM20" s="63">
        <v>1</v>
      </c>
      <c r="BN20" s="35">
        <f t="shared" si="0"/>
        <v>3</v>
      </c>
      <c r="BO20" s="35">
        <f t="shared" si="1"/>
        <v>1.5</v>
      </c>
      <c r="BP20" s="35">
        <f t="shared" si="2"/>
        <v>2</v>
      </c>
      <c r="BQ20" s="35">
        <f t="shared" si="3"/>
        <v>2</v>
      </c>
      <c r="BR20" s="35">
        <f t="shared" si="4"/>
        <v>5.5</v>
      </c>
      <c r="BS20" s="36">
        <f t="shared" si="5"/>
        <v>0.5</v>
      </c>
      <c r="BT20" s="36">
        <f t="shared" si="6"/>
        <v>0.375</v>
      </c>
      <c r="BU20" s="36">
        <f t="shared" si="7"/>
        <v>0.66666666666666663</v>
      </c>
      <c r="BV20" s="36">
        <f t="shared" si="8"/>
        <v>0.33333333333333331</v>
      </c>
      <c r="BW20" s="36">
        <f t="shared" si="9"/>
        <v>0.5</v>
      </c>
      <c r="BX20" s="64">
        <f t="shared" si="10"/>
        <v>2.375</v>
      </c>
    </row>
    <row r="21" spans="1:76" ht="126" x14ac:dyDescent="0.25">
      <c r="A21" s="21">
        <v>19</v>
      </c>
      <c r="B21" s="40" t="s">
        <v>358</v>
      </c>
      <c r="C21" s="39">
        <v>0</v>
      </c>
      <c r="D21" s="38" t="s">
        <v>338</v>
      </c>
      <c r="E21" s="44">
        <v>0</v>
      </c>
      <c r="F21" s="38" t="s">
        <v>359</v>
      </c>
      <c r="G21" s="39">
        <v>0</v>
      </c>
      <c r="H21" s="38" t="s">
        <v>1013</v>
      </c>
      <c r="I21" s="39">
        <v>1</v>
      </c>
      <c r="J21" s="38" t="s">
        <v>360</v>
      </c>
      <c r="K21" s="39">
        <v>0</v>
      </c>
      <c r="L21" s="38" t="s">
        <v>361</v>
      </c>
      <c r="M21" s="39">
        <v>1</v>
      </c>
      <c r="N21" s="38" t="s">
        <v>362</v>
      </c>
      <c r="O21" s="39">
        <v>1</v>
      </c>
      <c r="P21" s="38" t="s">
        <v>363</v>
      </c>
      <c r="Q21" s="39">
        <v>0</v>
      </c>
      <c r="R21" s="38" t="s">
        <v>364</v>
      </c>
      <c r="S21" s="44">
        <v>0</v>
      </c>
      <c r="T21" s="38" t="s">
        <v>365</v>
      </c>
      <c r="U21" s="39">
        <v>0</v>
      </c>
      <c r="V21" s="38" t="s">
        <v>242</v>
      </c>
      <c r="W21" s="39">
        <v>0</v>
      </c>
      <c r="X21" s="38" t="s">
        <v>1014</v>
      </c>
      <c r="Y21" s="44">
        <v>0</v>
      </c>
      <c r="Z21" s="38" t="s">
        <v>1015</v>
      </c>
      <c r="AA21" s="39">
        <v>1</v>
      </c>
      <c r="AB21" s="38" t="s">
        <v>366</v>
      </c>
      <c r="AC21" s="39">
        <v>0</v>
      </c>
      <c r="AD21" s="38" t="s">
        <v>145</v>
      </c>
      <c r="AE21" s="39">
        <v>1</v>
      </c>
      <c r="AF21" s="38" t="s">
        <v>367</v>
      </c>
      <c r="AG21" s="39">
        <v>0.5</v>
      </c>
      <c r="AH21" s="38" t="s">
        <v>368</v>
      </c>
      <c r="AI21" s="39">
        <v>0</v>
      </c>
      <c r="AJ21" s="38" t="s">
        <v>369</v>
      </c>
      <c r="AK21" s="39">
        <v>0</v>
      </c>
      <c r="AL21" s="38" t="s">
        <v>347</v>
      </c>
      <c r="AM21" s="44">
        <v>0.5</v>
      </c>
      <c r="AN21" s="38" t="s">
        <v>370</v>
      </c>
      <c r="AO21" s="44">
        <v>0</v>
      </c>
      <c r="AP21" s="38" t="s">
        <v>371</v>
      </c>
      <c r="AQ21" s="39">
        <v>1</v>
      </c>
      <c r="AR21" s="38" t="s">
        <v>372</v>
      </c>
      <c r="AS21" s="39">
        <v>1</v>
      </c>
      <c r="AT21" s="38" t="s">
        <v>1016</v>
      </c>
      <c r="AU21" s="39">
        <v>1</v>
      </c>
      <c r="AV21" s="38" t="s">
        <v>373</v>
      </c>
      <c r="AW21" s="39">
        <v>1</v>
      </c>
      <c r="AX21" s="38" t="s">
        <v>374</v>
      </c>
      <c r="AY21" s="39">
        <v>1</v>
      </c>
      <c r="AZ21" s="38" t="s">
        <v>1017</v>
      </c>
      <c r="BA21" s="39">
        <v>1</v>
      </c>
      <c r="BB21" s="38" t="s">
        <v>749</v>
      </c>
      <c r="BC21" s="39">
        <v>1</v>
      </c>
      <c r="BD21" s="38" t="s">
        <v>375</v>
      </c>
      <c r="BE21" s="39">
        <v>1</v>
      </c>
      <c r="BF21" s="38" t="s">
        <v>376</v>
      </c>
      <c r="BG21" s="39">
        <v>1</v>
      </c>
      <c r="BH21" s="38" t="s">
        <v>750</v>
      </c>
      <c r="BI21" s="44">
        <v>0</v>
      </c>
      <c r="BJ21" s="45" t="s">
        <v>377</v>
      </c>
      <c r="BK21" s="34" t="s">
        <v>378</v>
      </c>
      <c r="BL21" s="63">
        <v>1</v>
      </c>
      <c r="BM21" s="63">
        <v>0</v>
      </c>
      <c r="BN21" s="35">
        <f t="shared" si="0"/>
        <v>1.5</v>
      </c>
      <c r="BO21" s="35">
        <f t="shared" si="1"/>
        <v>0</v>
      </c>
      <c r="BP21" s="35">
        <f t="shared" si="2"/>
        <v>2</v>
      </c>
      <c r="BQ21" s="35">
        <f t="shared" si="3"/>
        <v>2.5</v>
      </c>
      <c r="BR21" s="35">
        <f t="shared" si="4"/>
        <v>9</v>
      </c>
      <c r="BS21" s="36">
        <f t="shared" si="5"/>
        <v>0.25</v>
      </c>
      <c r="BT21" s="36">
        <f t="shared" si="6"/>
        <v>0</v>
      </c>
      <c r="BU21" s="36">
        <f t="shared" si="7"/>
        <v>0.66666666666666663</v>
      </c>
      <c r="BV21" s="36">
        <f t="shared" si="8"/>
        <v>0.41666666666666669</v>
      </c>
      <c r="BW21" s="36">
        <f t="shared" si="9"/>
        <v>0.81818181818181823</v>
      </c>
      <c r="BX21" s="64">
        <f t="shared" si="10"/>
        <v>2.1515151515151514</v>
      </c>
    </row>
    <row r="22" spans="1:76" ht="173.25" x14ac:dyDescent="0.25">
      <c r="A22" s="21">
        <v>20</v>
      </c>
      <c r="B22" s="40" t="s">
        <v>379</v>
      </c>
      <c r="C22" s="39">
        <v>1</v>
      </c>
      <c r="D22" s="38" t="s">
        <v>751</v>
      </c>
      <c r="E22" s="39">
        <v>0</v>
      </c>
      <c r="F22" s="38" t="s">
        <v>380</v>
      </c>
      <c r="G22" s="39">
        <v>1</v>
      </c>
      <c r="H22" s="38" t="s">
        <v>752</v>
      </c>
      <c r="I22" s="39">
        <v>0.5</v>
      </c>
      <c r="J22" s="38" t="s">
        <v>381</v>
      </c>
      <c r="K22" s="39">
        <v>0</v>
      </c>
      <c r="L22" s="38" t="s">
        <v>382</v>
      </c>
      <c r="M22" s="39">
        <v>1</v>
      </c>
      <c r="N22" s="38" t="s">
        <v>1018</v>
      </c>
      <c r="O22" s="39">
        <v>1</v>
      </c>
      <c r="P22" s="38" t="s">
        <v>753</v>
      </c>
      <c r="Q22" s="39">
        <v>1</v>
      </c>
      <c r="R22" s="38" t="s">
        <v>383</v>
      </c>
      <c r="S22" s="39">
        <v>0</v>
      </c>
      <c r="T22" s="38" t="s">
        <v>384</v>
      </c>
      <c r="U22" s="39">
        <v>0.5</v>
      </c>
      <c r="V22" s="38" t="s">
        <v>385</v>
      </c>
      <c r="W22" s="39">
        <v>0.5</v>
      </c>
      <c r="X22" s="38" t="s">
        <v>754</v>
      </c>
      <c r="Y22" s="39">
        <v>1</v>
      </c>
      <c r="Z22" s="38" t="s">
        <v>755</v>
      </c>
      <c r="AA22" s="39">
        <v>0.5</v>
      </c>
      <c r="AB22" s="38" t="s">
        <v>386</v>
      </c>
      <c r="AC22" s="39">
        <v>0.5</v>
      </c>
      <c r="AD22" s="38" t="s">
        <v>387</v>
      </c>
      <c r="AE22" s="39">
        <v>1</v>
      </c>
      <c r="AF22" s="38" t="s">
        <v>388</v>
      </c>
      <c r="AG22" s="39">
        <v>0</v>
      </c>
      <c r="AH22" s="38" t="s">
        <v>389</v>
      </c>
      <c r="AI22" s="39">
        <v>0</v>
      </c>
      <c r="AJ22" s="38" t="s">
        <v>390</v>
      </c>
      <c r="AK22" s="39">
        <v>0</v>
      </c>
      <c r="AL22" s="38" t="s">
        <v>347</v>
      </c>
      <c r="AM22" s="39">
        <v>0</v>
      </c>
      <c r="AN22" s="38" t="s">
        <v>391</v>
      </c>
      <c r="AO22" s="39">
        <v>0</v>
      </c>
      <c r="AP22" s="38" t="s">
        <v>392</v>
      </c>
      <c r="AQ22" s="39">
        <v>1</v>
      </c>
      <c r="AR22" s="38" t="s">
        <v>756</v>
      </c>
      <c r="AS22" s="39">
        <v>1</v>
      </c>
      <c r="AT22" s="38" t="s">
        <v>393</v>
      </c>
      <c r="AU22" s="39">
        <v>1</v>
      </c>
      <c r="AV22" s="38" t="s">
        <v>394</v>
      </c>
      <c r="AW22" s="39">
        <v>0</v>
      </c>
      <c r="AX22" s="38" t="s">
        <v>1019</v>
      </c>
      <c r="AY22" s="39">
        <v>1</v>
      </c>
      <c r="AZ22" s="38" t="s">
        <v>395</v>
      </c>
      <c r="BA22" s="39">
        <v>0.5</v>
      </c>
      <c r="BB22" s="38" t="s">
        <v>757</v>
      </c>
      <c r="BC22" s="39">
        <v>0</v>
      </c>
      <c r="BD22" s="38" t="s">
        <v>396</v>
      </c>
      <c r="BE22" s="39">
        <v>0</v>
      </c>
      <c r="BF22" s="38" t="s">
        <v>258</v>
      </c>
      <c r="BG22" s="39">
        <v>0</v>
      </c>
      <c r="BH22" s="32" t="s">
        <v>227</v>
      </c>
      <c r="BI22" s="39">
        <v>0</v>
      </c>
      <c r="BJ22" s="38" t="s">
        <v>397</v>
      </c>
      <c r="BK22" s="34" t="s">
        <v>398</v>
      </c>
      <c r="BL22" s="63">
        <v>1</v>
      </c>
      <c r="BM22" s="63">
        <v>1</v>
      </c>
      <c r="BN22" s="35">
        <f t="shared" si="0"/>
        <v>3.5</v>
      </c>
      <c r="BO22" s="35">
        <f t="shared" si="1"/>
        <v>1.5</v>
      </c>
      <c r="BP22" s="35">
        <f t="shared" si="2"/>
        <v>1.5</v>
      </c>
      <c r="BQ22" s="35">
        <f t="shared" si="3"/>
        <v>2.5</v>
      </c>
      <c r="BR22" s="35">
        <f t="shared" si="4"/>
        <v>5</v>
      </c>
      <c r="BS22" s="36">
        <f t="shared" si="5"/>
        <v>0.58333333333333337</v>
      </c>
      <c r="BT22" s="36">
        <f t="shared" si="6"/>
        <v>0.375</v>
      </c>
      <c r="BU22" s="36">
        <f t="shared" si="7"/>
        <v>0.5</v>
      </c>
      <c r="BV22" s="36">
        <f t="shared" si="8"/>
        <v>0.41666666666666669</v>
      </c>
      <c r="BW22" s="36">
        <f t="shared" si="9"/>
        <v>0.45454545454545453</v>
      </c>
      <c r="BX22" s="64">
        <f t="shared" si="10"/>
        <v>2.3295454545454546</v>
      </c>
    </row>
    <row r="23" spans="1:76" s="65" customFormat="1" ht="236.25" x14ac:dyDescent="0.25">
      <c r="A23" s="21">
        <v>21</v>
      </c>
      <c r="B23" s="40" t="s">
        <v>399</v>
      </c>
      <c r="C23" s="39">
        <v>0.5</v>
      </c>
      <c r="D23" s="38" t="s">
        <v>400</v>
      </c>
      <c r="E23" s="39">
        <v>0</v>
      </c>
      <c r="F23" s="38" t="s">
        <v>1020</v>
      </c>
      <c r="G23" s="39">
        <v>1</v>
      </c>
      <c r="H23" s="38" t="s">
        <v>401</v>
      </c>
      <c r="I23" s="39">
        <v>1</v>
      </c>
      <c r="J23" s="38" t="s">
        <v>758</v>
      </c>
      <c r="K23" s="39">
        <v>1</v>
      </c>
      <c r="L23" s="38" t="s">
        <v>759</v>
      </c>
      <c r="M23" s="39">
        <v>0.5</v>
      </c>
      <c r="N23" s="46" t="s">
        <v>402</v>
      </c>
      <c r="O23" s="39">
        <v>1</v>
      </c>
      <c r="P23" s="38" t="s">
        <v>760</v>
      </c>
      <c r="Q23" s="39">
        <v>0.5</v>
      </c>
      <c r="R23" s="38" t="s">
        <v>403</v>
      </c>
      <c r="S23" s="39">
        <v>0</v>
      </c>
      <c r="T23" s="38" t="s">
        <v>1021</v>
      </c>
      <c r="U23" s="39">
        <v>1</v>
      </c>
      <c r="V23" s="38" t="s">
        <v>761</v>
      </c>
      <c r="W23" s="39">
        <v>0.5</v>
      </c>
      <c r="X23" s="38" t="s">
        <v>404</v>
      </c>
      <c r="Y23" s="39">
        <v>1</v>
      </c>
      <c r="Z23" s="38" t="s">
        <v>1022</v>
      </c>
      <c r="AA23" s="39">
        <v>1</v>
      </c>
      <c r="AB23" s="38" t="s">
        <v>405</v>
      </c>
      <c r="AC23" s="39">
        <v>1</v>
      </c>
      <c r="AD23" s="38" t="s">
        <v>406</v>
      </c>
      <c r="AE23" s="39">
        <v>1</v>
      </c>
      <c r="AF23" s="38" t="s">
        <v>407</v>
      </c>
      <c r="AG23" s="39">
        <v>0.5</v>
      </c>
      <c r="AH23" s="38" t="s">
        <v>762</v>
      </c>
      <c r="AI23" s="39">
        <v>0</v>
      </c>
      <c r="AJ23" s="38" t="s">
        <v>408</v>
      </c>
      <c r="AK23" s="39">
        <v>0</v>
      </c>
      <c r="AL23" s="38" t="s">
        <v>409</v>
      </c>
      <c r="AM23" s="39">
        <v>0</v>
      </c>
      <c r="AN23" s="38" t="s">
        <v>763</v>
      </c>
      <c r="AO23" s="39">
        <v>0</v>
      </c>
      <c r="AP23" s="38" t="s">
        <v>764</v>
      </c>
      <c r="AQ23" s="39">
        <v>0.5</v>
      </c>
      <c r="AR23" s="38" t="s">
        <v>410</v>
      </c>
      <c r="AS23" s="39">
        <v>0.5</v>
      </c>
      <c r="AT23" s="38" t="s">
        <v>411</v>
      </c>
      <c r="AU23" s="39">
        <v>1</v>
      </c>
      <c r="AV23" s="38" t="s">
        <v>412</v>
      </c>
      <c r="AW23" s="39">
        <v>0</v>
      </c>
      <c r="AX23" s="38" t="s">
        <v>413</v>
      </c>
      <c r="AY23" s="39">
        <v>0</v>
      </c>
      <c r="AZ23" s="38" t="s">
        <v>765</v>
      </c>
      <c r="BA23" s="39">
        <v>0</v>
      </c>
      <c r="BB23" s="38" t="s">
        <v>414</v>
      </c>
      <c r="BC23" s="39">
        <v>0</v>
      </c>
      <c r="BD23" s="38" t="s">
        <v>108</v>
      </c>
      <c r="BE23" s="39">
        <v>1</v>
      </c>
      <c r="BF23" s="38" t="s">
        <v>415</v>
      </c>
      <c r="BG23" s="39">
        <v>0</v>
      </c>
      <c r="BH23" s="38" t="s">
        <v>416</v>
      </c>
      <c r="BI23" s="39">
        <v>0.5</v>
      </c>
      <c r="BJ23" s="38" t="s">
        <v>766</v>
      </c>
      <c r="BK23" s="34" t="s">
        <v>417</v>
      </c>
      <c r="BL23" s="66">
        <v>0</v>
      </c>
      <c r="BM23" s="66">
        <v>1</v>
      </c>
      <c r="BN23" s="35">
        <f t="shared" si="0"/>
        <v>3</v>
      </c>
      <c r="BO23" s="35">
        <f t="shared" si="1"/>
        <v>2</v>
      </c>
      <c r="BP23" s="35">
        <f t="shared" si="2"/>
        <v>2.5</v>
      </c>
      <c r="BQ23" s="35">
        <f t="shared" si="3"/>
        <v>3.5</v>
      </c>
      <c r="BR23" s="35">
        <f t="shared" si="4"/>
        <v>4</v>
      </c>
      <c r="BS23" s="36">
        <f t="shared" si="5"/>
        <v>0.5</v>
      </c>
      <c r="BT23" s="36">
        <f t="shared" si="6"/>
        <v>0.5</v>
      </c>
      <c r="BU23" s="36">
        <f t="shared" si="7"/>
        <v>0.83333333333333337</v>
      </c>
      <c r="BV23" s="36">
        <f t="shared" si="8"/>
        <v>0.58333333333333337</v>
      </c>
      <c r="BW23" s="36">
        <f t="shared" si="9"/>
        <v>0.36363636363636365</v>
      </c>
      <c r="BX23" s="64">
        <f t="shared" si="10"/>
        <v>2.7803030303030307</v>
      </c>
    </row>
    <row r="24" spans="1:76" ht="283.5" x14ac:dyDescent="0.25">
      <c r="A24" s="21">
        <v>22</v>
      </c>
      <c r="B24" s="43" t="s">
        <v>418</v>
      </c>
      <c r="C24" s="41">
        <v>0.5</v>
      </c>
      <c r="D24" s="32" t="s">
        <v>419</v>
      </c>
      <c r="E24" s="39">
        <v>0.5</v>
      </c>
      <c r="F24" s="32" t="s">
        <v>1023</v>
      </c>
      <c r="G24" s="41">
        <v>1</v>
      </c>
      <c r="H24" s="32" t="s">
        <v>767</v>
      </c>
      <c r="I24" s="41">
        <v>1</v>
      </c>
      <c r="J24" s="32" t="s">
        <v>768</v>
      </c>
      <c r="K24" s="41">
        <v>0</v>
      </c>
      <c r="L24" s="32" t="s">
        <v>1024</v>
      </c>
      <c r="M24" s="41">
        <v>0.5</v>
      </c>
      <c r="N24" s="32" t="s">
        <v>420</v>
      </c>
      <c r="O24" s="41">
        <v>1</v>
      </c>
      <c r="P24" s="32" t="s">
        <v>1025</v>
      </c>
      <c r="Q24" s="41">
        <v>1</v>
      </c>
      <c r="R24" s="32" t="s">
        <v>769</v>
      </c>
      <c r="S24" s="41">
        <v>0.5</v>
      </c>
      <c r="T24" s="32" t="s">
        <v>1026</v>
      </c>
      <c r="U24" s="41">
        <v>0.5</v>
      </c>
      <c r="V24" s="32" t="s">
        <v>770</v>
      </c>
      <c r="W24" s="41">
        <v>0.5</v>
      </c>
      <c r="X24" s="32" t="s">
        <v>421</v>
      </c>
      <c r="Y24" s="41">
        <v>1</v>
      </c>
      <c r="Z24" s="32" t="s">
        <v>422</v>
      </c>
      <c r="AA24" s="41">
        <v>1</v>
      </c>
      <c r="AB24" s="32" t="s">
        <v>423</v>
      </c>
      <c r="AC24" s="41">
        <v>0.5</v>
      </c>
      <c r="AD24" s="32" t="s">
        <v>424</v>
      </c>
      <c r="AE24" s="41">
        <v>1</v>
      </c>
      <c r="AF24" s="32" t="s">
        <v>425</v>
      </c>
      <c r="AG24" s="41">
        <v>0.5</v>
      </c>
      <c r="AH24" s="32" t="s">
        <v>426</v>
      </c>
      <c r="AI24" s="41">
        <v>0.5</v>
      </c>
      <c r="AJ24" s="32" t="s">
        <v>427</v>
      </c>
      <c r="AK24" s="41">
        <v>0</v>
      </c>
      <c r="AL24" s="38" t="s">
        <v>428</v>
      </c>
      <c r="AM24" s="41">
        <v>1</v>
      </c>
      <c r="AN24" s="32" t="s">
        <v>1027</v>
      </c>
      <c r="AO24" s="41">
        <v>0</v>
      </c>
      <c r="AP24" s="32" t="s">
        <v>1028</v>
      </c>
      <c r="AQ24" s="41">
        <v>0.5</v>
      </c>
      <c r="AR24" s="32" t="s">
        <v>771</v>
      </c>
      <c r="AS24" s="41">
        <v>1</v>
      </c>
      <c r="AT24" s="32" t="s">
        <v>772</v>
      </c>
      <c r="AU24" s="41">
        <v>1</v>
      </c>
      <c r="AV24" s="32" t="s">
        <v>773</v>
      </c>
      <c r="AW24" s="41">
        <v>0</v>
      </c>
      <c r="AX24" s="32" t="s">
        <v>774</v>
      </c>
      <c r="AY24" s="41">
        <v>0.5</v>
      </c>
      <c r="AZ24" s="32" t="s">
        <v>775</v>
      </c>
      <c r="BA24" s="41">
        <v>1</v>
      </c>
      <c r="BB24" s="32" t="s">
        <v>776</v>
      </c>
      <c r="BC24" s="41">
        <v>0.5</v>
      </c>
      <c r="BD24" s="32" t="s">
        <v>777</v>
      </c>
      <c r="BE24" s="41">
        <v>1</v>
      </c>
      <c r="BF24" s="32" t="s">
        <v>778</v>
      </c>
      <c r="BG24" s="41">
        <v>1</v>
      </c>
      <c r="BH24" s="32" t="s">
        <v>429</v>
      </c>
      <c r="BI24" s="41">
        <v>0.5</v>
      </c>
      <c r="BJ24" s="32" t="s">
        <v>779</v>
      </c>
      <c r="BK24" s="34" t="s">
        <v>430</v>
      </c>
      <c r="BL24" s="63">
        <v>1</v>
      </c>
      <c r="BM24" s="63">
        <v>1</v>
      </c>
      <c r="BN24" s="35">
        <f t="shared" si="0"/>
        <v>5</v>
      </c>
      <c r="BO24" s="35">
        <f t="shared" si="1"/>
        <v>2.5</v>
      </c>
      <c r="BP24" s="35">
        <f t="shared" si="2"/>
        <v>1.5</v>
      </c>
      <c r="BQ24" s="35">
        <f t="shared" si="3"/>
        <v>3.5</v>
      </c>
      <c r="BR24" s="35">
        <f t="shared" si="4"/>
        <v>7</v>
      </c>
      <c r="BS24" s="36">
        <f t="shared" si="5"/>
        <v>0.83333333333333337</v>
      </c>
      <c r="BT24" s="36">
        <f t="shared" si="6"/>
        <v>0.625</v>
      </c>
      <c r="BU24" s="36">
        <f t="shared" si="7"/>
        <v>0.5</v>
      </c>
      <c r="BV24" s="36">
        <f t="shared" si="8"/>
        <v>0.58333333333333337</v>
      </c>
      <c r="BW24" s="36">
        <f t="shared" si="9"/>
        <v>0.63636363636363635</v>
      </c>
      <c r="BX24" s="64">
        <f t="shared" si="10"/>
        <v>3.1780303030303032</v>
      </c>
    </row>
    <row r="25" spans="1:76" ht="126" x14ac:dyDescent="0.25">
      <c r="A25" s="21">
        <v>23</v>
      </c>
      <c r="B25" s="40" t="s">
        <v>431</v>
      </c>
      <c r="C25" s="39">
        <v>0</v>
      </c>
      <c r="D25" s="38" t="s">
        <v>732</v>
      </c>
      <c r="E25" s="39">
        <v>0</v>
      </c>
      <c r="F25" s="38" t="s">
        <v>780</v>
      </c>
      <c r="G25" s="39">
        <v>0</v>
      </c>
      <c r="H25" s="38" t="s">
        <v>781</v>
      </c>
      <c r="I25" s="39">
        <v>1</v>
      </c>
      <c r="J25" s="38" t="s">
        <v>432</v>
      </c>
      <c r="K25" s="39">
        <v>0</v>
      </c>
      <c r="L25" s="38" t="s">
        <v>341</v>
      </c>
      <c r="M25" s="39">
        <v>0</v>
      </c>
      <c r="N25" s="38" t="s">
        <v>782</v>
      </c>
      <c r="O25" s="39">
        <v>1</v>
      </c>
      <c r="P25" s="38" t="s">
        <v>783</v>
      </c>
      <c r="Q25" s="39">
        <v>1</v>
      </c>
      <c r="R25" s="38" t="s">
        <v>784</v>
      </c>
      <c r="S25" s="39">
        <v>0</v>
      </c>
      <c r="T25" s="38" t="s">
        <v>433</v>
      </c>
      <c r="U25" s="39">
        <v>0</v>
      </c>
      <c r="V25" s="38" t="s">
        <v>242</v>
      </c>
      <c r="W25" s="39">
        <v>0.5</v>
      </c>
      <c r="X25" s="38" t="s">
        <v>785</v>
      </c>
      <c r="Y25" s="39">
        <v>1</v>
      </c>
      <c r="Z25" s="38" t="s">
        <v>786</v>
      </c>
      <c r="AA25" s="39">
        <v>0.5</v>
      </c>
      <c r="AB25" s="38" t="s">
        <v>787</v>
      </c>
      <c r="AC25" s="39">
        <v>0</v>
      </c>
      <c r="AD25" s="38" t="s">
        <v>434</v>
      </c>
      <c r="AE25" s="39">
        <v>0.5</v>
      </c>
      <c r="AF25" s="38" t="s">
        <v>435</v>
      </c>
      <c r="AG25" s="39">
        <v>0.5</v>
      </c>
      <c r="AH25" s="38" t="s">
        <v>788</v>
      </c>
      <c r="AI25" s="39">
        <v>0</v>
      </c>
      <c r="AJ25" s="38" t="s">
        <v>436</v>
      </c>
      <c r="AK25" s="39">
        <v>0</v>
      </c>
      <c r="AL25" s="38" t="s">
        <v>428</v>
      </c>
      <c r="AM25" s="39">
        <v>0.5</v>
      </c>
      <c r="AN25" s="38" t="s">
        <v>437</v>
      </c>
      <c r="AO25" s="39">
        <v>0.5</v>
      </c>
      <c r="AP25" s="38" t="s">
        <v>438</v>
      </c>
      <c r="AQ25" s="39">
        <v>1</v>
      </c>
      <c r="AR25" s="38" t="s">
        <v>439</v>
      </c>
      <c r="AS25" s="39">
        <v>0.5</v>
      </c>
      <c r="AT25" s="38" t="s">
        <v>440</v>
      </c>
      <c r="AU25" s="39">
        <v>1</v>
      </c>
      <c r="AV25" s="38" t="s">
        <v>441</v>
      </c>
      <c r="AW25" s="39">
        <v>0</v>
      </c>
      <c r="AX25" s="38" t="s">
        <v>442</v>
      </c>
      <c r="AY25" s="39">
        <v>1</v>
      </c>
      <c r="AZ25" s="38" t="s">
        <v>443</v>
      </c>
      <c r="BA25" s="39">
        <v>1</v>
      </c>
      <c r="BB25" s="38" t="s">
        <v>444</v>
      </c>
      <c r="BC25" s="39">
        <v>0</v>
      </c>
      <c r="BD25" s="38" t="s">
        <v>108</v>
      </c>
      <c r="BE25" s="39">
        <v>0.5</v>
      </c>
      <c r="BF25" s="38" t="s">
        <v>445</v>
      </c>
      <c r="BG25" s="39">
        <v>0</v>
      </c>
      <c r="BH25" s="38" t="s">
        <v>446</v>
      </c>
      <c r="BI25" s="39">
        <v>0</v>
      </c>
      <c r="BJ25" s="38" t="s">
        <v>397</v>
      </c>
      <c r="BK25" s="34" t="s">
        <v>253</v>
      </c>
      <c r="BL25" s="63">
        <v>0</v>
      </c>
      <c r="BM25" s="63">
        <v>1</v>
      </c>
      <c r="BN25" s="35">
        <f t="shared" si="0"/>
        <v>3</v>
      </c>
      <c r="BO25" s="35">
        <f t="shared" si="1"/>
        <v>0.5</v>
      </c>
      <c r="BP25" s="35">
        <f t="shared" si="2"/>
        <v>1</v>
      </c>
      <c r="BQ25" s="35">
        <f t="shared" si="3"/>
        <v>2</v>
      </c>
      <c r="BR25" s="35">
        <f t="shared" si="4"/>
        <v>5.5</v>
      </c>
      <c r="BS25" s="36">
        <f t="shared" si="5"/>
        <v>0.5</v>
      </c>
      <c r="BT25" s="36">
        <f t="shared" si="6"/>
        <v>0.125</v>
      </c>
      <c r="BU25" s="36">
        <f t="shared" si="7"/>
        <v>0.33333333333333331</v>
      </c>
      <c r="BV25" s="36">
        <f t="shared" si="8"/>
        <v>0.33333333333333331</v>
      </c>
      <c r="BW25" s="36">
        <f t="shared" si="9"/>
        <v>0.5</v>
      </c>
      <c r="BX25" s="64">
        <f t="shared" si="10"/>
        <v>1.7916666666666665</v>
      </c>
    </row>
    <row r="26" spans="1:76" ht="204.75" x14ac:dyDescent="0.25">
      <c r="A26" s="21">
        <v>24</v>
      </c>
      <c r="B26" s="40" t="s">
        <v>447</v>
      </c>
      <c r="C26" s="39">
        <v>0</v>
      </c>
      <c r="D26" s="38" t="s">
        <v>338</v>
      </c>
      <c r="E26" s="39">
        <v>0</v>
      </c>
      <c r="F26" s="38" t="s">
        <v>448</v>
      </c>
      <c r="G26" s="39">
        <v>1</v>
      </c>
      <c r="H26" s="38" t="s">
        <v>449</v>
      </c>
      <c r="I26" s="39">
        <v>1</v>
      </c>
      <c r="J26" s="38" t="s">
        <v>450</v>
      </c>
      <c r="K26" s="39">
        <v>0</v>
      </c>
      <c r="L26" s="38" t="s">
        <v>451</v>
      </c>
      <c r="M26" s="39">
        <v>1</v>
      </c>
      <c r="N26" s="38" t="s">
        <v>452</v>
      </c>
      <c r="O26" s="39">
        <v>1</v>
      </c>
      <c r="P26" s="38" t="s">
        <v>1029</v>
      </c>
      <c r="Q26" s="39">
        <v>0</v>
      </c>
      <c r="R26" s="38" t="s">
        <v>453</v>
      </c>
      <c r="S26" s="39">
        <v>0.5</v>
      </c>
      <c r="T26" s="38" t="s">
        <v>454</v>
      </c>
      <c r="U26" s="39">
        <v>0</v>
      </c>
      <c r="V26" s="38" t="s">
        <v>99</v>
      </c>
      <c r="W26" s="39">
        <v>0.5</v>
      </c>
      <c r="X26" s="38" t="s">
        <v>455</v>
      </c>
      <c r="Y26" s="39">
        <v>1</v>
      </c>
      <c r="Z26" s="38" t="s">
        <v>456</v>
      </c>
      <c r="AA26" s="39">
        <v>1</v>
      </c>
      <c r="AB26" s="38" t="s">
        <v>457</v>
      </c>
      <c r="AC26" s="39">
        <v>1</v>
      </c>
      <c r="AD26" s="38" t="s">
        <v>458</v>
      </c>
      <c r="AE26" s="39">
        <v>0.5</v>
      </c>
      <c r="AF26" s="38" t="s">
        <v>459</v>
      </c>
      <c r="AG26" s="39">
        <v>0</v>
      </c>
      <c r="AH26" s="38" t="s">
        <v>460</v>
      </c>
      <c r="AI26" s="39">
        <v>0</v>
      </c>
      <c r="AJ26" s="38" t="s">
        <v>789</v>
      </c>
      <c r="AK26" s="39">
        <v>0</v>
      </c>
      <c r="AL26" s="38" t="s">
        <v>461</v>
      </c>
      <c r="AM26" s="39">
        <v>0</v>
      </c>
      <c r="AN26" s="38" t="s">
        <v>462</v>
      </c>
      <c r="AO26" s="39">
        <v>0</v>
      </c>
      <c r="AP26" s="38" t="s">
        <v>790</v>
      </c>
      <c r="AQ26" s="39">
        <v>1</v>
      </c>
      <c r="AR26" s="38" t="s">
        <v>791</v>
      </c>
      <c r="AS26" s="39">
        <v>0.5</v>
      </c>
      <c r="AT26" s="38" t="s">
        <v>463</v>
      </c>
      <c r="AU26" s="39">
        <v>1</v>
      </c>
      <c r="AV26" s="38" t="s">
        <v>464</v>
      </c>
      <c r="AW26" s="39">
        <v>1</v>
      </c>
      <c r="AX26" s="38" t="s">
        <v>465</v>
      </c>
      <c r="AY26" s="39">
        <v>1</v>
      </c>
      <c r="AZ26" s="38" t="s">
        <v>466</v>
      </c>
      <c r="BA26" s="39">
        <v>0.5</v>
      </c>
      <c r="BB26" s="38" t="s">
        <v>467</v>
      </c>
      <c r="BC26" s="39">
        <v>0</v>
      </c>
      <c r="BD26" s="38" t="s">
        <v>108</v>
      </c>
      <c r="BE26" s="39">
        <v>1</v>
      </c>
      <c r="BF26" s="38" t="s">
        <v>466</v>
      </c>
      <c r="BG26" s="39">
        <v>1</v>
      </c>
      <c r="BH26" s="38" t="s">
        <v>468</v>
      </c>
      <c r="BI26" s="39">
        <v>0</v>
      </c>
      <c r="BJ26" s="38" t="s">
        <v>469</v>
      </c>
      <c r="BK26" s="34" t="s">
        <v>470</v>
      </c>
      <c r="BL26" s="63">
        <v>0</v>
      </c>
      <c r="BM26" s="63">
        <v>1</v>
      </c>
      <c r="BN26" s="35">
        <f t="shared" si="0"/>
        <v>2.5</v>
      </c>
      <c r="BO26" s="35">
        <f t="shared" si="1"/>
        <v>1.5</v>
      </c>
      <c r="BP26" s="35">
        <f t="shared" si="2"/>
        <v>2</v>
      </c>
      <c r="BQ26" s="35">
        <f t="shared" si="3"/>
        <v>1.5</v>
      </c>
      <c r="BR26" s="35">
        <f t="shared" si="4"/>
        <v>8</v>
      </c>
      <c r="BS26" s="36">
        <f t="shared" si="5"/>
        <v>0.41666666666666669</v>
      </c>
      <c r="BT26" s="36">
        <f t="shared" si="6"/>
        <v>0.375</v>
      </c>
      <c r="BU26" s="36">
        <f t="shared" si="7"/>
        <v>0.66666666666666663</v>
      </c>
      <c r="BV26" s="36">
        <f t="shared" si="8"/>
        <v>0.25</v>
      </c>
      <c r="BW26" s="36">
        <f t="shared" si="9"/>
        <v>0.72727272727272729</v>
      </c>
      <c r="BX26" s="64">
        <f t="shared" si="10"/>
        <v>2.4356060606060606</v>
      </c>
    </row>
    <row r="27" spans="1:76" s="50" customFormat="1" ht="126" x14ac:dyDescent="0.25">
      <c r="A27" s="21">
        <v>25</v>
      </c>
      <c r="B27" s="47" t="s">
        <v>471</v>
      </c>
      <c r="C27" s="39">
        <v>0</v>
      </c>
      <c r="D27" s="38" t="s">
        <v>338</v>
      </c>
      <c r="E27" s="39">
        <v>0</v>
      </c>
      <c r="F27" s="38" t="s">
        <v>472</v>
      </c>
      <c r="G27" s="39">
        <v>1</v>
      </c>
      <c r="H27" s="38" t="s">
        <v>473</v>
      </c>
      <c r="I27" s="39">
        <v>1</v>
      </c>
      <c r="J27" s="38" t="s">
        <v>474</v>
      </c>
      <c r="K27" s="39">
        <v>0</v>
      </c>
      <c r="L27" s="38" t="s">
        <v>341</v>
      </c>
      <c r="M27" s="39">
        <v>0</v>
      </c>
      <c r="N27" s="38" t="s">
        <v>475</v>
      </c>
      <c r="O27" s="39">
        <v>0</v>
      </c>
      <c r="P27" s="38" t="s">
        <v>476</v>
      </c>
      <c r="Q27" s="39">
        <v>0</v>
      </c>
      <c r="R27" s="38" t="s">
        <v>477</v>
      </c>
      <c r="S27" s="39">
        <v>0</v>
      </c>
      <c r="T27" s="38" t="s">
        <v>478</v>
      </c>
      <c r="U27" s="39">
        <v>0</v>
      </c>
      <c r="V27" s="38" t="s">
        <v>479</v>
      </c>
      <c r="W27" s="39">
        <v>1</v>
      </c>
      <c r="X27" s="38" t="s">
        <v>480</v>
      </c>
      <c r="Y27" s="39">
        <v>0.5</v>
      </c>
      <c r="Z27" s="38" t="s">
        <v>481</v>
      </c>
      <c r="AA27" s="39">
        <v>1</v>
      </c>
      <c r="AB27" s="38" t="s">
        <v>482</v>
      </c>
      <c r="AC27" s="39">
        <v>1</v>
      </c>
      <c r="AD27" s="38" t="s">
        <v>483</v>
      </c>
      <c r="AE27" s="39">
        <v>0.5</v>
      </c>
      <c r="AF27" s="38" t="s">
        <v>484</v>
      </c>
      <c r="AG27" s="39">
        <v>0.5</v>
      </c>
      <c r="AH27" s="38" t="s">
        <v>485</v>
      </c>
      <c r="AI27" s="39">
        <v>0</v>
      </c>
      <c r="AJ27" s="38" t="s">
        <v>486</v>
      </c>
      <c r="AK27" s="39">
        <v>0</v>
      </c>
      <c r="AL27" s="38" t="s">
        <v>347</v>
      </c>
      <c r="AM27" s="39">
        <v>1</v>
      </c>
      <c r="AN27" s="38" t="s">
        <v>487</v>
      </c>
      <c r="AO27" s="39">
        <v>0</v>
      </c>
      <c r="AP27" s="38" t="s">
        <v>488</v>
      </c>
      <c r="AQ27" s="39">
        <v>1</v>
      </c>
      <c r="AR27" s="38" t="s">
        <v>792</v>
      </c>
      <c r="AS27" s="39">
        <v>1</v>
      </c>
      <c r="AT27" s="38" t="s">
        <v>489</v>
      </c>
      <c r="AU27" s="39">
        <v>1</v>
      </c>
      <c r="AV27" s="38" t="s">
        <v>490</v>
      </c>
      <c r="AW27" s="39">
        <v>1</v>
      </c>
      <c r="AX27" s="38" t="s">
        <v>491</v>
      </c>
      <c r="AY27" s="39">
        <v>0</v>
      </c>
      <c r="AZ27" s="38" t="s">
        <v>492</v>
      </c>
      <c r="BA27" s="39">
        <v>1</v>
      </c>
      <c r="BB27" s="38" t="s">
        <v>493</v>
      </c>
      <c r="BC27" s="39">
        <v>0</v>
      </c>
      <c r="BD27" s="38" t="s">
        <v>108</v>
      </c>
      <c r="BE27" s="39">
        <v>0</v>
      </c>
      <c r="BF27" s="38" t="s">
        <v>494</v>
      </c>
      <c r="BG27" s="39">
        <v>1</v>
      </c>
      <c r="BH27" s="38" t="s">
        <v>495</v>
      </c>
      <c r="BI27" s="39">
        <v>0</v>
      </c>
      <c r="BJ27" s="38" t="s">
        <v>351</v>
      </c>
      <c r="BK27" s="34" t="s">
        <v>496</v>
      </c>
      <c r="BL27" s="66">
        <v>0</v>
      </c>
      <c r="BM27" s="66">
        <v>1</v>
      </c>
      <c r="BN27" s="48">
        <f t="shared" si="0"/>
        <v>2.5</v>
      </c>
      <c r="BO27" s="48">
        <f t="shared" si="1"/>
        <v>2</v>
      </c>
      <c r="BP27" s="48">
        <f t="shared" si="2"/>
        <v>1</v>
      </c>
      <c r="BQ27" s="48">
        <f t="shared" si="3"/>
        <v>1</v>
      </c>
      <c r="BR27" s="48">
        <f t="shared" si="4"/>
        <v>7</v>
      </c>
      <c r="BS27" s="49">
        <f t="shared" si="5"/>
        <v>0.41666666666666669</v>
      </c>
      <c r="BT27" s="49">
        <f t="shared" si="6"/>
        <v>0.5</v>
      </c>
      <c r="BU27" s="49">
        <f t="shared" si="7"/>
        <v>0.33333333333333331</v>
      </c>
      <c r="BV27" s="49">
        <f t="shared" si="8"/>
        <v>0.16666666666666666</v>
      </c>
      <c r="BW27" s="49">
        <f t="shared" si="9"/>
        <v>0.63636363636363635</v>
      </c>
      <c r="BX27" s="64">
        <f t="shared" si="10"/>
        <v>2.0530303030303032</v>
      </c>
    </row>
    <row r="28" spans="1:76" ht="126" x14ac:dyDescent="0.25">
      <c r="A28" s="21">
        <v>26</v>
      </c>
      <c r="B28" s="40" t="s">
        <v>497</v>
      </c>
      <c r="C28" s="39">
        <v>1</v>
      </c>
      <c r="D28" s="38" t="s">
        <v>498</v>
      </c>
      <c r="E28" s="39">
        <v>1</v>
      </c>
      <c r="F28" s="38" t="s">
        <v>793</v>
      </c>
      <c r="G28" s="39">
        <v>1</v>
      </c>
      <c r="H28" s="38" t="s">
        <v>794</v>
      </c>
      <c r="I28" s="39">
        <v>1</v>
      </c>
      <c r="J28" s="38" t="s">
        <v>795</v>
      </c>
      <c r="K28" s="39">
        <v>0</v>
      </c>
      <c r="L28" s="38" t="s">
        <v>796</v>
      </c>
      <c r="M28" s="39">
        <v>0.5</v>
      </c>
      <c r="N28" s="38" t="s">
        <v>797</v>
      </c>
      <c r="O28" s="39">
        <v>1</v>
      </c>
      <c r="P28" s="38" t="s">
        <v>798</v>
      </c>
      <c r="Q28" s="39">
        <v>0</v>
      </c>
      <c r="R28" s="38" t="s">
        <v>499</v>
      </c>
      <c r="S28" s="39">
        <v>1</v>
      </c>
      <c r="T28" s="38" t="s">
        <v>500</v>
      </c>
      <c r="U28" s="39">
        <v>1</v>
      </c>
      <c r="V28" s="38" t="s">
        <v>799</v>
      </c>
      <c r="W28" s="39">
        <v>0.5</v>
      </c>
      <c r="X28" s="38" t="s">
        <v>800</v>
      </c>
      <c r="Y28" s="39">
        <v>1</v>
      </c>
      <c r="Z28" s="38" t="s">
        <v>801</v>
      </c>
      <c r="AA28" s="39">
        <v>1</v>
      </c>
      <c r="AB28" s="38" t="s">
        <v>501</v>
      </c>
      <c r="AC28" s="39">
        <v>0</v>
      </c>
      <c r="AD28" s="38" t="s">
        <v>502</v>
      </c>
      <c r="AE28" s="39">
        <v>1</v>
      </c>
      <c r="AF28" s="38" t="s">
        <v>802</v>
      </c>
      <c r="AG28" s="39">
        <v>1</v>
      </c>
      <c r="AH28" s="38" t="s">
        <v>803</v>
      </c>
      <c r="AI28" s="39">
        <v>1</v>
      </c>
      <c r="AJ28" s="38" t="s">
        <v>804</v>
      </c>
      <c r="AK28" s="39">
        <v>0</v>
      </c>
      <c r="AL28" s="38" t="s">
        <v>347</v>
      </c>
      <c r="AM28" s="39">
        <v>1</v>
      </c>
      <c r="AN28" s="38" t="s">
        <v>503</v>
      </c>
      <c r="AO28" s="39">
        <v>0</v>
      </c>
      <c r="AP28" s="38" t="s">
        <v>504</v>
      </c>
      <c r="AQ28" s="39">
        <v>1</v>
      </c>
      <c r="AR28" s="38" t="s">
        <v>805</v>
      </c>
      <c r="AS28" s="39">
        <v>1</v>
      </c>
      <c r="AT28" s="38" t="s">
        <v>505</v>
      </c>
      <c r="AU28" s="39">
        <v>1</v>
      </c>
      <c r="AV28" s="38" t="s">
        <v>806</v>
      </c>
      <c r="AW28" s="39">
        <v>0</v>
      </c>
      <c r="AX28" s="38" t="s">
        <v>506</v>
      </c>
      <c r="AY28" s="39">
        <v>1</v>
      </c>
      <c r="AZ28" s="38" t="s">
        <v>807</v>
      </c>
      <c r="BA28" s="39">
        <v>1</v>
      </c>
      <c r="BB28" s="38" t="s">
        <v>808</v>
      </c>
      <c r="BC28" s="39">
        <v>0.5</v>
      </c>
      <c r="BD28" s="38" t="s">
        <v>809</v>
      </c>
      <c r="BE28" s="39">
        <v>0.5</v>
      </c>
      <c r="BF28" s="38" t="s">
        <v>820</v>
      </c>
      <c r="BG28" s="39">
        <v>0</v>
      </c>
      <c r="BH28" s="38" t="s">
        <v>507</v>
      </c>
      <c r="BI28" s="39">
        <v>0.5</v>
      </c>
      <c r="BJ28" s="38" t="s">
        <v>810</v>
      </c>
      <c r="BK28" s="34" t="s">
        <v>508</v>
      </c>
      <c r="BL28" s="63">
        <v>0</v>
      </c>
      <c r="BM28" s="63">
        <v>1</v>
      </c>
      <c r="BN28" s="35">
        <f t="shared" si="0"/>
        <v>5</v>
      </c>
      <c r="BO28" s="35">
        <f t="shared" si="1"/>
        <v>3</v>
      </c>
      <c r="BP28" s="35">
        <f t="shared" si="2"/>
        <v>1.5</v>
      </c>
      <c r="BQ28" s="35">
        <f t="shared" si="3"/>
        <v>5</v>
      </c>
      <c r="BR28" s="35">
        <f t="shared" si="4"/>
        <v>6</v>
      </c>
      <c r="BS28" s="36">
        <f t="shared" si="5"/>
        <v>0.83333333333333337</v>
      </c>
      <c r="BT28" s="36">
        <f t="shared" si="6"/>
        <v>0.75</v>
      </c>
      <c r="BU28" s="36">
        <f t="shared" si="7"/>
        <v>0.5</v>
      </c>
      <c r="BV28" s="36">
        <f t="shared" si="8"/>
        <v>0.83333333333333337</v>
      </c>
      <c r="BW28" s="36">
        <f t="shared" si="9"/>
        <v>0.54545454545454541</v>
      </c>
      <c r="BX28" s="64">
        <f t="shared" si="10"/>
        <v>3.4621212121212124</v>
      </c>
    </row>
    <row r="29" spans="1:76" ht="204.75" x14ac:dyDescent="0.25">
      <c r="A29" s="21">
        <v>27</v>
      </c>
      <c r="B29" s="43" t="s">
        <v>509</v>
      </c>
      <c r="C29" s="41">
        <v>1</v>
      </c>
      <c r="D29" s="32" t="s">
        <v>811</v>
      </c>
      <c r="E29" s="39">
        <v>1</v>
      </c>
      <c r="F29" s="32" t="s">
        <v>812</v>
      </c>
      <c r="G29" s="41">
        <v>1</v>
      </c>
      <c r="H29" s="32" t="s">
        <v>1030</v>
      </c>
      <c r="I29" s="41">
        <v>1</v>
      </c>
      <c r="J29" s="32" t="s">
        <v>813</v>
      </c>
      <c r="K29" s="41">
        <v>1</v>
      </c>
      <c r="L29" s="32" t="s">
        <v>1031</v>
      </c>
      <c r="M29" s="41">
        <v>0.5</v>
      </c>
      <c r="N29" s="32" t="s">
        <v>162</v>
      </c>
      <c r="O29" s="41">
        <v>1</v>
      </c>
      <c r="P29" s="32" t="s">
        <v>510</v>
      </c>
      <c r="Q29" s="41">
        <v>1</v>
      </c>
      <c r="R29" s="32" t="s">
        <v>1032</v>
      </c>
      <c r="S29" s="41">
        <v>0.5</v>
      </c>
      <c r="T29" s="32" t="s">
        <v>560</v>
      </c>
      <c r="U29" s="41">
        <v>0.5</v>
      </c>
      <c r="V29" s="32" t="s">
        <v>814</v>
      </c>
      <c r="W29" s="41">
        <v>0.5</v>
      </c>
      <c r="X29" s="32" t="s">
        <v>511</v>
      </c>
      <c r="Y29" s="41">
        <v>1</v>
      </c>
      <c r="Z29" s="32" t="s">
        <v>512</v>
      </c>
      <c r="AA29" s="41">
        <v>1</v>
      </c>
      <c r="AB29" s="32" t="s">
        <v>561</v>
      </c>
      <c r="AC29" s="41">
        <v>0.5</v>
      </c>
      <c r="AD29" s="32" t="s">
        <v>513</v>
      </c>
      <c r="AE29" s="41">
        <v>1</v>
      </c>
      <c r="AF29" s="32" t="s">
        <v>514</v>
      </c>
      <c r="AG29" s="41">
        <v>1</v>
      </c>
      <c r="AH29" s="32" t="s">
        <v>1033</v>
      </c>
      <c r="AI29" s="41">
        <v>1</v>
      </c>
      <c r="AJ29" s="32" t="s">
        <v>1034</v>
      </c>
      <c r="AK29" s="41">
        <v>0</v>
      </c>
      <c r="AL29" s="38" t="s">
        <v>347</v>
      </c>
      <c r="AM29" s="41">
        <v>1</v>
      </c>
      <c r="AN29" s="32" t="s">
        <v>815</v>
      </c>
      <c r="AO29" s="41">
        <v>0.5</v>
      </c>
      <c r="AP29" s="32" t="s">
        <v>816</v>
      </c>
      <c r="AQ29" s="41">
        <v>1</v>
      </c>
      <c r="AR29" s="32" t="s">
        <v>515</v>
      </c>
      <c r="AS29" s="41">
        <v>1</v>
      </c>
      <c r="AT29" s="32" t="s">
        <v>817</v>
      </c>
      <c r="AU29" s="41">
        <v>1</v>
      </c>
      <c r="AV29" s="32" t="s">
        <v>818</v>
      </c>
      <c r="AW29" s="41">
        <v>0</v>
      </c>
      <c r="AX29" s="32" t="s">
        <v>562</v>
      </c>
      <c r="AY29" s="41">
        <v>1</v>
      </c>
      <c r="AZ29" s="32" t="s">
        <v>819</v>
      </c>
      <c r="BA29" s="41">
        <v>0.5</v>
      </c>
      <c r="BB29" s="32" t="s">
        <v>563</v>
      </c>
      <c r="BC29" s="41">
        <v>0</v>
      </c>
      <c r="BD29" s="38" t="s">
        <v>564</v>
      </c>
      <c r="BE29" s="41">
        <v>1</v>
      </c>
      <c r="BF29" s="32" t="s">
        <v>1035</v>
      </c>
      <c r="BG29" s="41">
        <v>0.5</v>
      </c>
      <c r="BH29" s="32" t="s">
        <v>565</v>
      </c>
      <c r="BI29" s="41">
        <v>0.5</v>
      </c>
      <c r="BJ29" s="32" t="s">
        <v>566</v>
      </c>
      <c r="BK29" s="34" t="s">
        <v>567</v>
      </c>
      <c r="BL29" s="63">
        <v>1</v>
      </c>
      <c r="BM29" s="63">
        <v>1</v>
      </c>
      <c r="BN29" s="35">
        <f t="shared" si="0"/>
        <v>5.5</v>
      </c>
      <c r="BO29" s="35">
        <f t="shared" si="1"/>
        <v>3</v>
      </c>
      <c r="BP29" s="35">
        <f t="shared" si="2"/>
        <v>2.5</v>
      </c>
      <c r="BQ29" s="35">
        <f t="shared" si="3"/>
        <v>4.5</v>
      </c>
      <c r="BR29" s="35">
        <f t="shared" si="4"/>
        <v>7</v>
      </c>
      <c r="BS29" s="36">
        <f t="shared" si="5"/>
        <v>0.91666666666666663</v>
      </c>
      <c r="BT29" s="36">
        <f t="shared" si="6"/>
        <v>0.75</v>
      </c>
      <c r="BU29" s="36">
        <f t="shared" si="7"/>
        <v>0.83333333333333337</v>
      </c>
      <c r="BV29" s="36">
        <f t="shared" si="8"/>
        <v>0.75</v>
      </c>
      <c r="BW29" s="36">
        <f t="shared" si="9"/>
        <v>0.63636363636363635</v>
      </c>
      <c r="BX29" s="64">
        <f t="shared" si="10"/>
        <v>3.8863636363636362</v>
      </c>
    </row>
    <row r="30" spans="1:76" s="51" customFormat="1" ht="69" customHeight="1" x14ac:dyDescent="0.25">
      <c r="A30" s="21">
        <v>28</v>
      </c>
      <c r="B30" s="40" t="s">
        <v>516</v>
      </c>
      <c r="C30" s="39">
        <v>0.5</v>
      </c>
      <c r="D30" s="38" t="s">
        <v>821</v>
      </c>
      <c r="E30" s="39">
        <v>0</v>
      </c>
      <c r="F30" s="38" t="s">
        <v>822</v>
      </c>
      <c r="G30" s="39">
        <v>1</v>
      </c>
      <c r="H30" s="38" t="s">
        <v>823</v>
      </c>
      <c r="I30" s="39">
        <v>1</v>
      </c>
      <c r="J30" s="38" t="s">
        <v>824</v>
      </c>
      <c r="K30" s="39">
        <v>0</v>
      </c>
      <c r="L30" s="38" t="s">
        <v>568</v>
      </c>
      <c r="M30" s="39">
        <v>0</v>
      </c>
      <c r="N30" s="38" t="s">
        <v>517</v>
      </c>
      <c r="O30" s="39">
        <v>1</v>
      </c>
      <c r="P30" s="38" t="s">
        <v>518</v>
      </c>
      <c r="Q30" s="39">
        <v>0.5</v>
      </c>
      <c r="R30" s="38" t="s">
        <v>825</v>
      </c>
      <c r="S30" s="39">
        <v>0</v>
      </c>
      <c r="T30" s="38" t="s">
        <v>519</v>
      </c>
      <c r="U30" s="39">
        <v>0</v>
      </c>
      <c r="V30" s="38" t="s">
        <v>479</v>
      </c>
      <c r="W30" s="39">
        <v>1</v>
      </c>
      <c r="X30" s="38" t="s">
        <v>826</v>
      </c>
      <c r="Y30" s="39">
        <v>0.5</v>
      </c>
      <c r="Z30" s="38" t="s">
        <v>827</v>
      </c>
      <c r="AA30" s="39">
        <v>1</v>
      </c>
      <c r="AB30" s="38" t="s">
        <v>828</v>
      </c>
      <c r="AC30" s="39">
        <v>1</v>
      </c>
      <c r="AD30" s="38" t="s">
        <v>521</v>
      </c>
      <c r="AE30" s="39">
        <v>0.5</v>
      </c>
      <c r="AF30" s="38" t="s">
        <v>522</v>
      </c>
      <c r="AG30" s="39">
        <v>0.5</v>
      </c>
      <c r="AH30" s="38" t="s">
        <v>829</v>
      </c>
      <c r="AI30" s="39">
        <v>0</v>
      </c>
      <c r="AJ30" s="38" t="s">
        <v>523</v>
      </c>
      <c r="AK30" s="39">
        <v>0</v>
      </c>
      <c r="AL30" s="38" t="s">
        <v>520</v>
      </c>
      <c r="AM30" s="39">
        <v>0.5</v>
      </c>
      <c r="AN30" s="38" t="s">
        <v>524</v>
      </c>
      <c r="AO30" s="39">
        <v>0</v>
      </c>
      <c r="AP30" s="38" t="s">
        <v>104</v>
      </c>
      <c r="AQ30" s="39">
        <v>1</v>
      </c>
      <c r="AR30" s="38" t="s">
        <v>525</v>
      </c>
      <c r="AS30" s="39">
        <v>0.5</v>
      </c>
      <c r="AT30" s="38" t="s">
        <v>526</v>
      </c>
      <c r="AU30" s="39">
        <v>1</v>
      </c>
      <c r="AV30" s="38" t="s">
        <v>830</v>
      </c>
      <c r="AW30" s="39">
        <v>1</v>
      </c>
      <c r="AX30" s="38" t="s">
        <v>831</v>
      </c>
      <c r="AY30" s="39">
        <v>0</v>
      </c>
      <c r="AZ30" s="38" t="s">
        <v>832</v>
      </c>
      <c r="BA30" s="39">
        <v>1</v>
      </c>
      <c r="BB30" s="38" t="s">
        <v>527</v>
      </c>
      <c r="BC30" s="39">
        <v>0</v>
      </c>
      <c r="BD30" s="38" t="s">
        <v>108</v>
      </c>
      <c r="BE30" s="39">
        <v>0.5</v>
      </c>
      <c r="BF30" s="38" t="s">
        <v>833</v>
      </c>
      <c r="BG30" s="39">
        <v>1</v>
      </c>
      <c r="BH30" s="38" t="s">
        <v>528</v>
      </c>
      <c r="BI30" s="39">
        <v>0.5</v>
      </c>
      <c r="BJ30" s="38" t="s">
        <v>529</v>
      </c>
      <c r="BK30" s="34" t="s">
        <v>92</v>
      </c>
      <c r="BL30" s="63">
        <v>1</v>
      </c>
      <c r="BM30" s="63">
        <v>0</v>
      </c>
      <c r="BN30" s="35">
        <f t="shared" si="0"/>
        <v>3</v>
      </c>
      <c r="BO30" s="35">
        <f t="shared" si="1"/>
        <v>2.5</v>
      </c>
      <c r="BP30" s="35">
        <f t="shared" si="2"/>
        <v>1</v>
      </c>
      <c r="BQ30" s="35">
        <f t="shared" si="3"/>
        <v>2</v>
      </c>
      <c r="BR30" s="35">
        <f t="shared" si="4"/>
        <v>7</v>
      </c>
      <c r="BS30" s="36">
        <f t="shared" si="5"/>
        <v>0.5</v>
      </c>
      <c r="BT30" s="36">
        <f t="shared" si="6"/>
        <v>0.625</v>
      </c>
      <c r="BU30" s="36">
        <f t="shared" si="7"/>
        <v>0.33333333333333331</v>
      </c>
      <c r="BV30" s="36">
        <f t="shared" si="8"/>
        <v>0.33333333333333331</v>
      </c>
      <c r="BW30" s="36">
        <f t="shared" si="9"/>
        <v>0.63636363636363635</v>
      </c>
      <c r="BX30" s="64">
        <f t="shared" si="10"/>
        <v>2.4280303030303028</v>
      </c>
    </row>
    <row r="31" spans="1:76" ht="141.75" x14ac:dyDescent="0.25">
      <c r="A31" s="21">
        <v>29</v>
      </c>
      <c r="B31" s="40" t="s">
        <v>530</v>
      </c>
      <c r="C31" s="39">
        <v>1</v>
      </c>
      <c r="D31" s="38" t="s">
        <v>834</v>
      </c>
      <c r="E31" s="39">
        <v>0.5</v>
      </c>
      <c r="F31" s="38" t="s">
        <v>835</v>
      </c>
      <c r="G31" s="39">
        <v>1</v>
      </c>
      <c r="H31" s="38" t="s">
        <v>836</v>
      </c>
      <c r="I31" s="39">
        <v>1</v>
      </c>
      <c r="J31" s="38" t="s">
        <v>837</v>
      </c>
      <c r="K31" s="39">
        <v>0</v>
      </c>
      <c r="L31" s="38" t="s">
        <v>531</v>
      </c>
      <c r="M31" s="39">
        <v>1</v>
      </c>
      <c r="N31" s="38" t="s">
        <v>838</v>
      </c>
      <c r="O31" s="39">
        <v>1</v>
      </c>
      <c r="P31" s="38" t="s">
        <v>839</v>
      </c>
      <c r="Q31" s="39">
        <v>0.5</v>
      </c>
      <c r="R31" s="38" t="s">
        <v>840</v>
      </c>
      <c r="S31" s="39">
        <v>0.5</v>
      </c>
      <c r="T31" s="38" t="s">
        <v>841</v>
      </c>
      <c r="U31" s="39">
        <v>0.5</v>
      </c>
      <c r="V31" s="38" t="s">
        <v>842</v>
      </c>
      <c r="W31" s="39">
        <v>1</v>
      </c>
      <c r="X31" s="38" t="s">
        <v>843</v>
      </c>
      <c r="Y31" s="39">
        <v>0</v>
      </c>
      <c r="Z31" s="38" t="s">
        <v>1036</v>
      </c>
      <c r="AA31" s="39">
        <v>0</v>
      </c>
      <c r="AB31" s="38" t="s">
        <v>844</v>
      </c>
      <c r="AC31" s="39">
        <v>1</v>
      </c>
      <c r="AD31" s="38" t="s">
        <v>521</v>
      </c>
      <c r="AE31" s="39">
        <v>0.5</v>
      </c>
      <c r="AF31" s="38" t="s">
        <v>1037</v>
      </c>
      <c r="AG31" s="39">
        <v>0.5</v>
      </c>
      <c r="AH31" s="38" t="s">
        <v>845</v>
      </c>
      <c r="AI31" s="39">
        <v>0.5</v>
      </c>
      <c r="AJ31" s="38" t="s">
        <v>846</v>
      </c>
      <c r="AK31" s="39">
        <v>0</v>
      </c>
      <c r="AL31" s="38" t="s">
        <v>1038</v>
      </c>
      <c r="AM31" s="39">
        <v>1</v>
      </c>
      <c r="AN31" s="38" t="s">
        <v>847</v>
      </c>
      <c r="AO31" s="39">
        <v>0.5</v>
      </c>
      <c r="AP31" s="38" t="s">
        <v>1039</v>
      </c>
      <c r="AQ31" s="39">
        <v>1</v>
      </c>
      <c r="AR31" s="38" t="s">
        <v>848</v>
      </c>
      <c r="AS31" s="39">
        <v>1</v>
      </c>
      <c r="AT31" s="38" t="s">
        <v>532</v>
      </c>
      <c r="AU31" s="39">
        <v>1</v>
      </c>
      <c r="AV31" s="38" t="s">
        <v>1040</v>
      </c>
      <c r="AW31" s="39">
        <v>1</v>
      </c>
      <c r="AX31" s="38" t="s">
        <v>849</v>
      </c>
      <c r="AY31" s="39">
        <v>0</v>
      </c>
      <c r="AZ31" s="38" t="s">
        <v>533</v>
      </c>
      <c r="BA31" s="39">
        <v>1</v>
      </c>
      <c r="BB31" s="38" t="s">
        <v>850</v>
      </c>
      <c r="BC31" s="39">
        <v>0</v>
      </c>
      <c r="BD31" s="38" t="s">
        <v>108</v>
      </c>
      <c r="BE31" s="39">
        <v>0</v>
      </c>
      <c r="BF31" s="38" t="s">
        <v>616</v>
      </c>
      <c r="BG31" s="39">
        <v>0</v>
      </c>
      <c r="BH31" s="38" t="s">
        <v>446</v>
      </c>
      <c r="BI31" s="39">
        <v>0</v>
      </c>
      <c r="BJ31" s="38" t="s">
        <v>534</v>
      </c>
      <c r="BK31" s="34" t="s">
        <v>92</v>
      </c>
      <c r="BL31" s="63">
        <v>1</v>
      </c>
      <c r="BM31" s="63">
        <v>1</v>
      </c>
      <c r="BN31" s="35">
        <f t="shared" si="0"/>
        <v>3</v>
      </c>
      <c r="BO31" s="35">
        <f t="shared" si="1"/>
        <v>2.5</v>
      </c>
      <c r="BP31" s="35">
        <f t="shared" si="2"/>
        <v>2</v>
      </c>
      <c r="BQ31" s="35">
        <f t="shared" si="3"/>
        <v>3</v>
      </c>
      <c r="BR31" s="35">
        <f t="shared" si="4"/>
        <v>6.5</v>
      </c>
      <c r="BS31" s="36">
        <f t="shared" si="5"/>
        <v>0.5</v>
      </c>
      <c r="BT31" s="36">
        <f t="shared" si="6"/>
        <v>0.625</v>
      </c>
      <c r="BU31" s="36">
        <f t="shared" si="7"/>
        <v>0.66666666666666663</v>
      </c>
      <c r="BV31" s="36">
        <f t="shared" si="8"/>
        <v>0.5</v>
      </c>
      <c r="BW31" s="36">
        <f t="shared" si="9"/>
        <v>0.59090909090909094</v>
      </c>
      <c r="BX31" s="64">
        <f t="shared" si="10"/>
        <v>2.8825757575757573</v>
      </c>
    </row>
    <row r="32" spans="1:76" ht="189" x14ac:dyDescent="0.25">
      <c r="A32" s="21">
        <v>30</v>
      </c>
      <c r="B32" s="40" t="s">
        <v>535</v>
      </c>
      <c r="C32" s="41">
        <v>0</v>
      </c>
      <c r="D32" s="32" t="s">
        <v>851</v>
      </c>
      <c r="E32" s="41">
        <v>0</v>
      </c>
      <c r="F32" s="32" t="s">
        <v>852</v>
      </c>
      <c r="G32" s="41">
        <v>1</v>
      </c>
      <c r="H32" s="32" t="s">
        <v>569</v>
      </c>
      <c r="I32" s="41">
        <v>1</v>
      </c>
      <c r="J32" s="32" t="s">
        <v>536</v>
      </c>
      <c r="K32" s="41">
        <v>0.5</v>
      </c>
      <c r="L32" s="32" t="s">
        <v>537</v>
      </c>
      <c r="M32" s="41">
        <v>1</v>
      </c>
      <c r="N32" s="32" t="s">
        <v>853</v>
      </c>
      <c r="O32" s="41">
        <v>1</v>
      </c>
      <c r="P32" s="32" t="s">
        <v>571</v>
      </c>
      <c r="Q32" s="41">
        <v>0</v>
      </c>
      <c r="R32" s="32" t="s">
        <v>570</v>
      </c>
      <c r="S32" s="41">
        <v>0</v>
      </c>
      <c r="T32" s="32" t="s">
        <v>577</v>
      </c>
      <c r="U32" s="41">
        <v>0.5</v>
      </c>
      <c r="V32" s="32" t="s">
        <v>538</v>
      </c>
      <c r="W32" s="41">
        <v>1</v>
      </c>
      <c r="X32" s="32" t="s">
        <v>572</v>
      </c>
      <c r="Y32" s="41">
        <v>1</v>
      </c>
      <c r="Z32" s="32" t="s">
        <v>573</v>
      </c>
      <c r="AA32" s="41">
        <v>1</v>
      </c>
      <c r="AB32" s="32" t="s">
        <v>574</v>
      </c>
      <c r="AC32" s="41">
        <v>0.5</v>
      </c>
      <c r="AD32" s="32" t="s">
        <v>539</v>
      </c>
      <c r="AE32" s="41">
        <v>1</v>
      </c>
      <c r="AF32" s="32" t="s">
        <v>575</v>
      </c>
      <c r="AG32" s="41">
        <v>1</v>
      </c>
      <c r="AH32" s="32" t="s">
        <v>576</v>
      </c>
      <c r="AI32" s="41">
        <v>0</v>
      </c>
      <c r="AJ32" s="32" t="s">
        <v>578</v>
      </c>
      <c r="AK32" s="41">
        <v>0</v>
      </c>
      <c r="AL32" s="32" t="s">
        <v>540</v>
      </c>
      <c r="AM32" s="41">
        <v>1</v>
      </c>
      <c r="AN32" s="32" t="s">
        <v>1041</v>
      </c>
      <c r="AO32" s="41">
        <v>1</v>
      </c>
      <c r="AP32" s="32" t="s">
        <v>579</v>
      </c>
      <c r="AQ32" s="41">
        <v>1</v>
      </c>
      <c r="AR32" s="32" t="s">
        <v>580</v>
      </c>
      <c r="AS32" s="41">
        <v>1</v>
      </c>
      <c r="AT32" s="32" t="s">
        <v>581</v>
      </c>
      <c r="AU32" s="41">
        <v>1</v>
      </c>
      <c r="AV32" s="32" t="s">
        <v>1042</v>
      </c>
      <c r="AW32" s="41">
        <v>1</v>
      </c>
      <c r="AX32" s="32" t="s">
        <v>582</v>
      </c>
      <c r="AY32" s="41">
        <v>1</v>
      </c>
      <c r="AZ32" s="32" t="s">
        <v>583</v>
      </c>
      <c r="BA32" s="41">
        <v>1</v>
      </c>
      <c r="BB32" s="32" t="s">
        <v>585</v>
      </c>
      <c r="BC32" s="41">
        <v>0</v>
      </c>
      <c r="BD32" s="32" t="s">
        <v>584</v>
      </c>
      <c r="BE32" s="41">
        <v>0.5</v>
      </c>
      <c r="BF32" s="32" t="s">
        <v>586</v>
      </c>
      <c r="BG32" s="41">
        <v>1</v>
      </c>
      <c r="BH32" s="32" t="s">
        <v>587</v>
      </c>
      <c r="BI32" s="41">
        <v>0</v>
      </c>
      <c r="BJ32" s="32" t="s">
        <v>1043</v>
      </c>
      <c r="BK32" s="34" t="s">
        <v>588</v>
      </c>
      <c r="BL32" s="63">
        <v>0</v>
      </c>
      <c r="BM32" s="63">
        <v>1</v>
      </c>
      <c r="BN32" s="35">
        <f t="shared" si="0"/>
        <v>3</v>
      </c>
      <c r="BO32" s="35">
        <f t="shared" si="1"/>
        <v>2</v>
      </c>
      <c r="BP32" s="35">
        <f t="shared" si="2"/>
        <v>2.5</v>
      </c>
      <c r="BQ32" s="35">
        <f t="shared" si="3"/>
        <v>3.5</v>
      </c>
      <c r="BR32" s="35">
        <f t="shared" si="4"/>
        <v>9</v>
      </c>
      <c r="BS32" s="36">
        <f t="shared" si="5"/>
        <v>0.5</v>
      </c>
      <c r="BT32" s="36">
        <f t="shared" si="6"/>
        <v>0.5</v>
      </c>
      <c r="BU32" s="36">
        <f t="shared" si="7"/>
        <v>0.83333333333333337</v>
      </c>
      <c r="BV32" s="36">
        <f t="shared" si="8"/>
        <v>0.58333333333333337</v>
      </c>
      <c r="BW32" s="36">
        <f t="shared" si="9"/>
        <v>0.81818181818181823</v>
      </c>
      <c r="BX32" s="64">
        <f t="shared" si="10"/>
        <v>3.2348484848484853</v>
      </c>
    </row>
    <row r="33" spans="1:76" ht="141.75" x14ac:dyDescent="0.25">
      <c r="A33" s="21">
        <v>31</v>
      </c>
      <c r="B33" s="40" t="s">
        <v>541</v>
      </c>
      <c r="C33" s="39">
        <v>0.5</v>
      </c>
      <c r="D33" s="38" t="s">
        <v>542</v>
      </c>
      <c r="E33" s="39">
        <v>0</v>
      </c>
      <c r="F33" s="38" t="s">
        <v>589</v>
      </c>
      <c r="G33" s="39">
        <v>0.5</v>
      </c>
      <c r="H33" s="38" t="s">
        <v>590</v>
      </c>
      <c r="I33" s="39">
        <v>1</v>
      </c>
      <c r="J33" s="38" t="s">
        <v>591</v>
      </c>
      <c r="K33" s="39">
        <v>0</v>
      </c>
      <c r="L33" s="38" t="s">
        <v>592</v>
      </c>
      <c r="M33" s="39">
        <v>0.5</v>
      </c>
      <c r="N33" s="38" t="s">
        <v>854</v>
      </c>
      <c r="O33" s="39">
        <v>0</v>
      </c>
      <c r="P33" s="38" t="s">
        <v>593</v>
      </c>
      <c r="Q33" s="39">
        <v>0.5</v>
      </c>
      <c r="R33" s="38" t="s">
        <v>855</v>
      </c>
      <c r="S33" s="39">
        <v>0</v>
      </c>
      <c r="T33" s="38" t="s">
        <v>594</v>
      </c>
      <c r="U33" s="39">
        <v>0</v>
      </c>
      <c r="V33" s="38" t="s">
        <v>543</v>
      </c>
      <c r="W33" s="39">
        <v>0.5</v>
      </c>
      <c r="X33" s="38" t="s">
        <v>856</v>
      </c>
      <c r="Y33" s="39">
        <v>1</v>
      </c>
      <c r="Z33" s="38" t="s">
        <v>595</v>
      </c>
      <c r="AA33" s="39">
        <v>1</v>
      </c>
      <c r="AB33" s="38" t="s">
        <v>857</v>
      </c>
      <c r="AC33" s="39">
        <v>0.5</v>
      </c>
      <c r="AD33" s="38" t="s">
        <v>596</v>
      </c>
      <c r="AE33" s="39">
        <v>0.5</v>
      </c>
      <c r="AF33" s="38" t="s">
        <v>544</v>
      </c>
      <c r="AG33" s="39">
        <v>0</v>
      </c>
      <c r="AH33" s="38" t="s">
        <v>545</v>
      </c>
      <c r="AI33" s="39">
        <v>0</v>
      </c>
      <c r="AJ33" s="38" t="s">
        <v>598</v>
      </c>
      <c r="AK33" s="39">
        <v>0</v>
      </c>
      <c r="AL33" s="38" t="s">
        <v>599</v>
      </c>
      <c r="AM33" s="39">
        <v>0</v>
      </c>
      <c r="AN33" s="38" t="s">
        <v>600</v>
      </c>
      <c r="AO33" s="39">
        <v>0</v>
      </c>
      <c r="AP33" s="38" t="s">
        <v>601</v>
      </c>
      <c r="AQ33" s="39">
        <v>0.5</v>
      </c>
      <c r="AR33" s="38" t="s">
        <v>611</v>
      </c>
      <c r="AS33" s="39">
        <v>1</v>
      </c>
      <c r="AT33" s="38" t="s">
        <v>858</v>
      </c>
      <c r="AU33" s="39">
        <v>1</v>
      </c>
      <c r="AV33" s="38" t="s">
        <v>546</v>
      </c>
      <c r="AW33" s="39">
        <v>0</v>
      </c>
      <c r="AX33" s="38" t="s">
        <v>859</v>
      </c>
      <c r="AY33" s="39">
        <v>1</v>
      </c>
      <c r="AZ33" s="38" t="s">
        <v>602</v>
      </c>
      <c r="BA33" s="39">
        <v>0.5</v>
      </c>
      <c r="BB33" s="38" t="s">
        <v>603</v>
      </c>
      <c r="BC33" s="39">
        <v>0</v>
      </c>
      <c r="BD33" s="38" t="s">
        <v>604</v>
      </c>
      <c r="BE33" s="39">
        <v>1</v>
      </c>
      <c r="BF33" s="38" t="s">
        <v>860</v>
      </c>
      <c r="BG33" s="39">
        <v>1</v>
      </c>
      <c r="BH33" s="38" t="s">
        <v>547</v>
      </c>
      <c r="BI33" s="39">
        <v>0</v>
      </c>
      <c r="BJ33" s="38" t="s">
        <v>548</v>
      </c>
      <c r="BK33" s="34" t="s">
        <v>253</v>
      </c>
      <c r="BL33" s="63">
        <v>0</v>
      </c>
      <c r="BM33" s="63">
        <v>1</v>
      </c>
      <c r="BN33" s="35">
        <f t="shared" si="0"/>
        <v>3</v>
      </c>
      <c r="BO33" s="35">
        <f t="shared" si="1"/>
        <v>1</v>
      </c>
      <c r="BP33" s="35">
        <f t="shared" si="2"/>
        <v>1.5</v>
      </c>
      <c r="BQ33" s="35">
        <f t="shared" si="3"/>
        <v>0.5</v>
      </c>
      <c r="BR33" s="35">
        <f t="shared" si="4"/>
        <v>6.5</v>
      </c>
      <c r="BS33" s="36">
        <f t="shared" si="5"/>
        <v>0.5</v>
      </c>
      <c r="BT33" s="36">
        <f t="shared" si="6"/>
        <v>0.25</v>
      </c>
      <c r="BU33" s="36">
        <f t="shared" si="7"/>
        <v>0.5</v>
      </c>
      <c r="BV33" s="36">
        <f t="shared" si="8"/>
        <v>8.3333333333333329E-2</v>
      </c>
      <c r="BW33" s="36">
        <f t="shared" si="9"/>
        <v>0.59090909090909094</v>
      </c>
      <c r="BX33" s="64">
        <f t="shared" si="10"/>
        <v>1.9242424242424243</v>
      </c>
    </row>
    <row r="34" spans="1:76" ht="141.75" x14ac:dyDescent="0.25">
      <c r="A34" s="21">
        <v>32</v>
      </c>
      <c r="B34" s="40" t="s">
        <v>549</v>
      </c>
      <c r="C34" s="39">
        <v>0</v>
      </c>
      <c r="D34" s="38" t="s">
        <v>861</v>
      </c>
      <c r="E34" s="39">
        <v>0</v>
      </c>
      <c r="F34" s="38" t="s">
        <v>1044</v>
      </c>
      <c r="G34" s="39">
        <v>0</v>
      </c>
      <c r="H34" s="38" t="s">
        <v>140</v>
      </c>
      <c r="I34" s="39">
        <v>0</v>
      </c>
      <c r="J34" s="38" t="s">
        <v>605</v>
      </c>
      <c r="K34" s="39">
        <v>1</v>
      </c>
      <c r="L34" s="38" t="s">
        <v>606</v>
      </c>
      <c r="M34" s="39">
        <v>0.5</v>
      </c>
      <c r="N34" s="38" t="s">
        <v>550</v>
      </c>
      <c r="O34" s="39">
        <v>0</v>
      </c>
      <c r="P34" s="38" t="s">
        <v>551</v>
      </c>
      <c r="Q34" s="39">
        <v>1</v>
      </c>
      <c r="R34" s="38" t="s">
        <v>862</v>
      </c>
      <c r="S34" s="39">
        <v>0</v>
      </c>
      <c r="T34" s="38" t="s">
        <v>607</v>
      </c>
      <c r="U34" s="39">
        <v>0</v>
      </c>
      <c r="V34" s="38" t="s">
        <v>608</v>
      </c>
      <c r="W34" s="39">
        <v>0.5</v>
      </c>
      <c r="X34" s="38" t="s">
        <v>863</v>
      </c>
      <c r="Y34" s="39">
        <v>0.5</v>
      </c>
      <c r="Z34" s="38" t="s">
        <v>609</v>
      </c>
      <c r="AA34" s="39">
        <v>0.5</v>
      </c>
      <c r="AB34" s="38" t="s">
        <v>552</v>
      </c>
      <c r="AC34" s="39">
        <v>0</v>
      </c>
      <c r="AD34" s="38" t="s">
        <v>502</v>
      </c>
      <c r="AE34" s="39">
        <v>0.5</v>
      </c>
      <c r="AF34" s="38" t="s">
        <v>553</v>
      </c>
      <c r="AG34" s="39">
        <v>0</v>
      </c>
      <c r="AH34" s="38" t="s">
        <v>554</v>
      </c>
      <c r="AI34" s="39">
        <v>0</v>
      </c>
      <c r="AJ34" s="38" t="s">
        <v>555</v>
      </c>
      <c r="AK34" s="39">
        <v>0</v>
      </c>
      <c r="AL34" s="38" t="s">
        <v>864</v>
      </c>
      <c r="AM34" s="39">
        <v>1</v>
      </c>
      <c r="AN34" s="38" t="s">
        <v>610</v>
      </c>
      <c r="AO34" s="39">
        <v>0</v>
      </c>
      <c r="AP34" s="38" t="s">
        <v>104</v>
      </c>
      <c r="AQ34" s="39">
        <v>0.5</v>
      </c>
      <c r="AR34" s="38" t="s">
        <v>556</v>
      </c>
      <c r="AS34" s="39">
        <v>0.5</v>
      </c>
      <c r="AT34" s="38" t="s">
        <v>612</v>
      </c>
      <c r="AU34" s="39">
        <v>0</v>
      </c>
      <c r="AV34" s="38" t="s">
        <v>613</v>
      </c>
      <c r="AW34" s="39">
        <v>0</v>
      </c>
      <c r="AX34" s="38" t="s">
        <v>865</v>
      </c>
      <c r="AY34" s="39">
        <v>0</v>
      </c>
      <c r="AZ34" s="38" t="s">
        <v>614</v>
      </c>
      <c r="BA34" s="39">
        <v>0.5</v>
      </c>
      <c r="BB34" s="38" t="s">
        <v>615</v>
      </c>
      <c r="BC34" s="39">
        <v>0</v>
      </c>
      <c r="BD34" s="38" t="s">
        <v>108</v>
      </c>
      <c r="BE34" s="39">
        <v>0</v>
      </c>
      <c r="BF34" s="38" t="s">
        <v>494</v>
      </c>
      <c r="BG34" s="39">
        <v>0</v>
      </c>
      <c r="BH34" s="38" t="s">
        <v>507</v>
      </c>
      <c r="BI34" s="39">
        <v>0</v>
      </c>
      <c r="BJ34" s="38" t="s">
        <v>548</v>
      </c>
      <c r="BK34" s="34" t="s">
        <v>617</v>
      </c>
      <c r="BL34" s="63">
        <v>0</v>
      </c>
      <c r="BM34" s="63">
        <v>0</v>
      </c>
      <c r="BN34" s="35">
        <f t="shared" si="0"/>
        <v>3</v>
      </c>
      <c r="BO34" s="35">
        <f t="shared" si="1"/>
        <v>0.5</v>
      </c>
      <c r="BP34" s="35">
        <f t="shared" si="2"/>
        <v>1.5</v>
      </c>
      <c r="BQ34" s="35">
        <f t="shared" si="3"/>
        <v>0.5</v>
      </c>
      <c r="BR34" s="35">
        <f t="shared" si="4"/>
        <v>1.5</v>
      </c>
      <c r="BS34" s="36">
        <f t="shared" si="5"/>
        <v>0.5</v>
      </c>
      <c r="BT34" s="36">
        <f t="shared" si="6"/>
        <v>0.125</v>
      </c>
      <c r="BU34" s="36">
        <f t="shared" si="7"/>
        <v>0.5</v>
      </c>
      <c r="BV34" s="36">
        <f t="shared" si="8"/>
        <v>8.3333333333333329E-2</v>
      </c>
      <c r="BW34" s="36">
        <f t="shared" si="9"/>
        <v>0.13636363636363635</v>
      </c>
      <c r="BX34" s="64">
        <f t="shared" si="10"/>
        <v>1.3446969696969697</v>
      </c>
    </row>
    <row r="35" spans="1:76" ht="173.25" x14ac:dyDescent="0.25">
      <c r="A35" s="21">
        <v>33</v>
      </c>
      <c r="B35" s="40" t="s">
        <v>557</v>
      </c>
      <c r="C35" s="39">
        <v>0</v>
      </c>
      <c r="D35" s="38" t="s">
        <v>866</v>
      </c>
      <c r="E35" s="39">
        <v>0.5</v>
      </c>
      <c r="F35" s="38" t="s">
        <v>867</v>
      </c>
      <c r="G35" s="39">
        <v>1</v>
      </c>
      <c r="H35" s="38" t="s">
        <v>868</v>
      </c>
      <c r="I35" s="39">
        <v>1</v>
      </c>
      <c r="J35" s="38" t="s">
        <v>618</v>
      </c>
      <c r="K35" s="39">
        <v>1</v>
      </c>
      <c r="L35" s="38" t="s">
        <v>869</v>
      </c>
      <c r="M35" s="39">
        <v>1</v>
      </c>
      <c r="N35" s="38" t="s">
        <v>870</v>
      </c>
      <c r="O35" s="39">
        <v>0</v>
      </c>
      <c r="P35" s="38" t="s">
        <v>871</v>
      </c>
      <c r="Q35" s="39">
        <v>1</v>
      </c>
      <c r="R35" s="38" t="s">
        <v>872</v>
      </c>
      <c r="S35" s="39">
        <v>1</v>
      </c>
      <c r="T35" s="38" t="s">
        <v>873</v>
      </c>
      <c r="U35" s="39">
        <v>0</v>
      </c>
      <c r="V35" s="38" t="s">
        <v>874</v>
      </c>
      <c r="W35" s="39">
        <v>1</v>
      </c>
      <c r="X35" s="38" t="s">
        <v>875</v>
      </c>
      <c r="Y35" s="39">
        <v>1</v>
      </c>
      <c r="Z35" s="38" t="s">
        <v>876</v>
      </c>
      <c r="AA35" s="39">
        <v>1</v>
      </c>
      <c r="AB35" s="38" t="s">
        <v>877</v>
      </c>
      <c r="AC35" s="39">
        <v>0.5</v>
      </c>
      <c r="AD35" s="38" t="s">
        <v>558</v>
      </c>
      <c r="AE35" s="39">
        <v>1</v>
      </c>
      <c r="AF35" s="38" t="s">
        <v>878</v>
      </c>
      <c r="AG35" s="39">
        <v>1</v>
      </c>
      <c r="AH35" s="38" t="s">
        <v>879</v>
      </c>
      <c r="AI35" s="39">
        <v>0.5</v>
      </c>
      <c r="AJ35" s="38" t="s">
        <v>880</v>
      </c>
      <c r="AK35" s="39">
        <v>0</v>
      </c>
      <c r="AL35" s="38" t="s">
        <v>559</v>
      </c>
      <c r="AM35" s="39">
        <v>0.5</v>
      </c>
      <c r="AN35" s="38" t="s">
        <v>881</v>
      </c>
      <c r="AO35" s="39">
        <v>0</v>
      </c>
      <c r="AP35" s="38" t="s">
        <v>882</v>
      </c>
      <c r="AQ35" s="39">
        <v>1</v>
      </c>
      <c r="AR35" s="38" t="s">
        <v>883</v>
      </c>
      <c r="AS35" s="39">
        <v>1</v>
      </c>
      <c r="AT35" s="38" t="s">
        <v>884</v>
      </c>
      <c r="AU35" s="39">
        <v>1</v>
      </c>
      <c r="AV35" s="38" t="s">
        <v>619</v>
      </c>
      <c r="AW35" s="39">
        <v>1</v>
      </c>
      <c r="AX35" s="38" t="s">
        <v>885</v>
      </c>
      <c r="AY35" s="39">
        <v>1</v>
      </c>
      <c r="AZ35" s="38" t="s">
        <v>886</v>
      </c>
      <c r="BA35" s="39">
        <v>1</v>
      </c>
      <c r="BB35" s="38" t="s">
        <v>887</v>
      </c>
      <c r="BC35" s="39">
        <v>0</v>
      </c>
      <c r="BD35" s="38" t="s">
        <v>888</v>
      </c>
      <c r="BE35" s="39">
        <v>1</v>
      </c>
      <c r="BF35" s="38" t="s">
        <v>889</v>
      </c>
      <c r="BG35" s="39">
        <v>0</v>
      </c>
      <c r="BH35" s="38" t="s">
        <v>507</v>
      </c>
      <c r="BI35" s="39">
        <v>0</v>
      </c>
      <c r="BJ35" s="38" t="s">
        <v>620</v>
      </c>
      <c r="BK35" s="34" t="s">
        <v>92</v>
      </c>
      <c r="BL35" s="63">
        <v>0</v>
      </c>
      <c r="BM35" s="63">
        <v>1</v>
      </c>
      <c r="BN35" s="35">
        <f t="shared" si="0"/>
        <v>4.5</v>
      </c>
      <c r="BO35" s="35">
        <f t="shared" si="1"/>
        <v>2.5</v>
      </c>
      <c r="BP35" s="35">
        <f t="shared" si="2"/>
        <v>3</v>
      </c>
      <c r="BQ35" s="35">
        <f t="shared" si="3"/>
        <v>2.5</v>
      </c>
      <c r="BR35" s="35">
        <f t="shared" si="4"/>
        <v>7.5</v>
      </c>
      <c r="BS35" s="36">
        <f t="shared" si="5"/>
        <v>0.75</v>
      </c>
      <c r="BT35" s="36">
        <f t="shared" si="6"/>
        <v>0.625</v>
      </c>
      <c r="BU35" s="36">
        <f t="shared" si="7"/>
        <v>1</v>
      </c>
      <c r="BV35" s="36">
        <f t="shared" si="8"/>
        <v>0.41666666666666669</v>
      </c>
      <c r="BW35" s="36">
        <f t="shared" si="9"/>
        <v>0.68181818181818177</v>
      </c>
      <c r="BX35" s="64">
        <f t="shared" si="10"/>
        <v>3.4734848484848482</v>
      </c>
    </row>
    <row r="36" spans="1:76" ht="26.25" x14ac:dyDescent="0.25">
      <c r="BL36" s="57">
        <f t="shared" ref="BL36:BX36" si="11">SUM(BL3:BL35)</f>
        <v>18</v>
      </c>
      <c r="BM36" s="57">
        <f t="shared" si="11"/>
        <v>28</v>
      </c>
      <c r="BN36" s="35"/>
      <c r="BO36" s="35"/>
      <c r="BP36" s="35"/>
      <c r="BQ36" s="35"/>
      <c r="BR36" s="35"/>
      <c r="BS36" s="60">
        <f t="shared" si="11"/>
        <v>20</v>
      </c>
      <c r="BT36" s="60">
        <f t="shared" si="11"/>
        <v>13.75</v>
      </c>
      <c r="BU36" s="60">
        <f t="shared" si="11"/>
        <v>19.166666666666668</v>
      </c>
      <c r="BV36" s="60">
        <f t="shared" si="11"/>
        <v>13.583333333333336</v>
      </c>
      <c r="BW36" s="60">
        <f t="shared" si="11"/>
        <v>18.227272727272727</v>
      </c>
      <c r="BX36" s="60">
        <f t="shared" si="11"/>
        <v>84.72727272727272</v>
      </c>
    </row>
    <row r="37" spans="1:76" x14ac:dyDescent="0.25">
      <c r="BV37" s="59"/>
      <c r="BW37" s="60" t="s">
        <v>597</v>
      </c>
      <c r="BX37" s="67">
        <f>BX36/33</f>
        <v>2.5674931129476581</v>
      </c>
    </row>
  </sheetData>
  <sheetProtection formatCells="0" formatColumns="0" formatRows="0" insertColumns="0" insertRows="0" insertHyperlinks="0" deleteColumns="0" deleteRows="0" sort="0" autoFilter="0" pivotTables="0"/>
  <autoFilter ref="A1:BL3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election activeCell="E18" sqref="E18"/>
    </sheetView>
  </sheetViews>
  <sheetFormatPr baseColWidth="10" defaultColWidth="12.5703125" defaultRowHeight="15" x14ac:dyDescent="0.25"/>
  <cols>
    <col min="1" max="1" width="12.5703125" style="71"/>
    <col min="2" max="2" width="14.85546875" style="71" customWidth="1"/>
    <col min="5" max="5" width="14.7109375" customWidth="1"/>
  </cols>
  <sheetData>
    <row r="1" spans="1:14" ht="38.25" x14ac:dyDescent="0.25">
      <c r="C1" s="82" t="s">
        <v>1</v>
      </c>
      <c r="D1" s="83" t="s">
        <v>3</v>
      </c>
      <c r="E1" s="84" t="s">
        <v>4</v>
      </c>
      <c r="F1" s="85" t="s">
        <v>5</v>
      </c>
      <c r="G1" s="86" t="s">
        <v>6</v>
      </c>
      <c r="H1" s="87" t="s">
        <v>1047</v>
      </c>
    </row>
    <row r="2" spans="1:14" x14ac:dyDescent="0.25">
      <c r="A2" s="72">
        <v>1</v>
      </c>
      <c r="B2" s="73" t="s">
        <v>67</v>
      </c>
      <c r="C2" s="77">
        <v>0.33333333333333331</v>
      </c>
      <c r="D2" s="77">
        <v>0.375</v>
      </c>
      <c r="E2" s="77">
        <v>0.5</v>
      </c>
      <c r="F2" s="77">
        <v>0.16666666666666666</v>
      </c>
      <c r="G2" s="77">
        <v>0.40909090909090912</v>
      </c>
      <c r="H2" s="77">
        <v>1.7840909090909092</v>
      </c>
      <c r="I2" s="69"/>
      <c r="J2" s="69"/>
      <c r="L2" s="69"/>
      <c r="M2" s="69"/>
      <c r="N2" s="69"/>
    </row>
    <row r="3" spans="1:14" x14ac:dyDescent="0.25">
      <c r="A3" s="72">
        <v>2</v>
      </c>
      <c r="B3" s="74" t="s">
        <v>93</v>
      </c>
      <c r="C3" s="77">
        <v>0.5</v>
      </c>
      <c r="D3" s="77">
        <v>0.375</v>
      </c>
      <c r="E3" s="77">
        <v>0.83333333333333337</v>
      </c>
      <c r="F3" s="77">
        <v>0.16666666666666666</v>
      </c>
      <c r="G3" s="77">
        <v>0.45454545454545453</v>
      </c>
      <c r="H3" s="77">
        <v>2.3295454545454546</v>
      </c>
      <c r="I3" s="69"/>
      <c r="J3" s="69"/>
      <c r="L3" s="69"/>
      <c r="M3" s="69"/>
      <c r="N3" s="69"/>
    </row>
    <row r="4" spans="1:14" ht="30" x14ac:dyDescent="0.25">
      <c r="A4" s="72">
        <v>3</v>
      </c>
      <c r="B4" s="74" t="s">
        <v>113</v>
      </c>
      <c r="C4" s="77">
        <v>0.58333333333333337</v>
      </c>
      <c r="D4" s="77">
        <v>1</v>
      </c>
      <c r="E4" s="77">
        <v>0.5</v>
      </c>
      <c r="F4" s="77">
        <v>0.75</v>
      </c>
      <c r="G4" s="77">
        <v>0.77272727272727271</v>
      </c>
      <c r="H4" s="77">
        <v>3.6060606060606064</v>
      </c>
      <c r="I4" s="69"/>
      <c r="J4" s="69"/>
      <c r="L4" s="69"/>
      <c r="M4" s="69"/>
      <c r="N4" s="69"/>
    </row>
    <row r="5" spans="1:14" x14ac:dyDescent="0.25">
      <c r="A5" s="72">
        <v>4</v>
      </c>
      <c r="B5" s="74" t="s">
        <v>138</v>
      </c>
      <c r="C5" s="77">
        <v>0.5</v>
      </c>
      <c r="D5" s="77">
        <v>0.125</v>
      </c>
      <c r="E5" s="77">
        <v>0.5</v>
      </c>
      <c r="F5" s="77">
        <v>0.33333333333333331</v>
      </c>
      <c r="G5" s="77">
        <v>0.27272727272727271</v>
      </c>
      <c r="H5" s="77">
        <v>1.731060606060606</v>
      </c>
      <c r="I5" s="69"/>
      <c r="J5" s="69"/>
      <c r="L5" s="69"/>
      <c r="M5" s="69"/>
      <c r="N5" s="69"/>
    </row>
    <row r="6" spans="1:14" x14ac:dyDescent="0.25">
      <c r="A6" s="72">
        <v>5</v>
      </c>
      <c r="B6" s="74" t="s">
        <v>151</v>
      </c>
      <c r="C6" s="77">
        <v>0.75</v>
      </c>
      <c r="D6" s="77">
        <v>0.5</v>
      </c>
      <c r="E6" s="77">
        <v>0.33333333333333331</v>
      </c>
      <c r="F6" s="77">
        <v>0.66666666666666663</v>
      </c>
      <c r="G6" s="77">
        <v>0.59090909090909094</v>
      </c>
      <c r="H6" s="77">
        <v>2.8409090909090908</v>
      </c>
      <c r="I6" s="69"/>
      <c r="J6" s="69"/>
      <c r="L6" s="69"/>
      <c r="M6" s="69"/>
      <c r="N6" s="69"/>
    </row>
    <row r="7" spans="1:14" ht="30" x14ac:dyDescent="0.25">
      <c r="A7" s="72">
        <v>6</v>
      </c>
      <c r="B7" s="74" t="s">
        <v>158</v>
      </c>
      <c r="C7" s="77">
        <v>0.91666666666666663</v>
      </c>
      <c r="D7" s="77">
        <v>0.125</v>
      </c>
      <c r="E7" s="77">
        <v>0.33333333333333331</v>
      </c>
      <c r="F7" s="77">
        <v>0.41666666666666669</v>
      </c>
      <c r="G7" s="77">
        <v>0.40909090909090912</v>
      </c>
      <c r="H7" s="77">
        <v>2.2007575757575757</v>
      </c>
      <c r="I7" s="69"/>
      <c r="J7" s="69"/>
      <c r="L7" s="69"/>
      <c r="M7" s="69"/>
      <c r="N7" s="69"/>
    </row>
    <row r="8" spans="1:14" ht="30" x14ac:dyDescent="0.25">
      <c r="A8" s="72">
        <v>7</v>
      </c>
      <c r="B8" s="74" t="s">
        <v>176</v>
      </c>
      <c r="C8" s="77">
        <v>0.66666666666666663</v>
      </c>
      <c r="D8" s="77">
        <v>0.25</v>
      </c>
      <c r="E8" s="77">
        <v>0.5</v>
      </c>
      <c r="F8" s="77">
        <v>0.33333333333333331</v>
      </c>
      <c r="G8" s="77">
        <v>0.59090909090909094</v>
      </c>
      <c r="H8" s="77">
        <v>2.3409090909090908</v>
      </c>
      <c r="I8" s="69"/>
      <c r="J8" s="69"/>
      <c r="L8" s="69"/>
      <c r="M8" s="69"/>
      <c r="N8" s="69"/>
    </row>
    <row r="9" spans="1:14" x14ac:dyDescent="0.25">
      <c r="A9" s="72">
        <v>8</v>
      </c>
      <c r="B9" s="74" t="s">
        <v>193</v>
      </c>
      <c r="C9" s="77">
        <v>0.75</v>
      </c>
      <c r="D9" s="77">
        <v>0.125</v>
      </c>
      <c r="E9" s="77">
        <v>0.66666666666666663</v>
      </c>
      <c r="F9" s="77">
        <v>0.16666666666666666</v>
      </c>
      <c r="G9" s="77">
        <v>0.31818181818181818</v>
      </c>
      <c r="H9" s="77">
        <v>2.0265151515151514</v>
      </c>
      <c r="I9" s="69"/>
      <c r="J9" s="69"/>
      <c r="L9" s="69"/>
      <c r="M9" s="69"/>
      <c r="N9" s="69"/>
    </row>
    <row r="10" spans="1:14" x14ac:dyDescent="0.25">
      <c r="A10" s="72">
        <v>9</v>
      </c>
      <c r="B10" s="74" t="s">
        <v>210</v>
      </c>
      <c r="C10" s="77">
        <v>0.58333333333333337</v>
      </c>
      <c r="D10" s="77">
        <v>0.125</v>
      </c>
      <c r="E10" s="77">
        <v>0.66666666666666663</v>
      </c>
      <c r="F10" s="77">
        <v>0.33333333333333331</v>
      </c>
      <c r="G10" s="77">
        <v>0.54545454545454541</v>
      </c>
      <c r="H10" s="77">
        <v>2.2537878787878789</v>
      </c>
      <c r="I10" s="69"/>
      <c r="J10" s="69"/>
      <c r="L10" s="69"/>
      <c r="M10" s="69"/>
      <c r="N10" s="69"/>
    </row>
    <row r="11" spans="1:14" ht="30" x14ac:dyDescent="0.25">
      <c r="A11" s="72">
        <v>10</v>
      </c>
      <c r="B11" s="74" t="s">
        <v>230</v>
      </c>
      <c r="C11" s="77">
        <v>0.58333333333333337</v>
      </c>
      <c r="D11" s="77">
        <v>0.625</v>
      </c>
      <c r="E11" s="77">
        <v>0.66666666666666663</v>
      </c>
      <c r="F11" s="77">
        <v>0.33333333333333331</v>
      </c>
      <c r="G11" s="77">
        <v>0.54545454545454541</v>
      </c>
      <c r="H11" s="77">
        <v>2.7537878787878789</v>
      </c>
      <c r="I11" s="69"/>
      <c r="J11" s="69"/>
      <c r="L11" s="69"/>
      <c r="M11" s="69"/>
      <c r="N11" s="69"/>
    </row>
    <row r="12" spans="1:14" ht="60" x14ac:dyDescent="0.25">
      <c r="A12" s="72">
        <v>11</v>
      </c>
      <c r="B12" s="74" t="s">
        <v>239</v>
      </c>
      <c r="C12" s="77">
        <v>0.58333333333333337</v>
      </c>
      <c r="D12" s="77">
        <v>0.625</v>
      </c>
      <c r="E12" s="77">
        <v>0.5</v>
      </c>
      <c r="F12" s="77">
        <v>0.25</v>
      </c>
      <c r="G12" s="77">
        <v>0.59090909090909094</v>
      </c>
      <c r="H12" s="77">
        <v>2.5492424242424243</v>
      </c>
      <c r="I12" s="69"/>
      <c r="J12" s="69"/>
      <c r="L12" s="69"/>
      <c r="M12" s="69"/>
      <c r="N12" s="69"/>
    </row>
    <row r="13" spans="1:14" x14ac:dyDescent="0.25">
      <c r="A13" s="72">
        <v>12</v>
      </c>
      <c r="B13" s="74" t="s">
        <v>254</v>
      </c>
      <c r="C13" s="77">
        <v>0.83333333333333337</v>
      </c>
      <c r="D13" s="77">
        <v>0.625</v>
      </c>
      <c r="E13" s="77">
        <v>1</v>
      </c>
      <c r="F13" s="77">
        <v>0.5</v>
      </c>
      <c r="G13" s="77">
        <v>0.45454545454545453</v>
      </c>
      <c r="H13" s="77">
        <v>3.4128787878787881</v>
      </c>
      <c r="I13" s="69"/>
      <c r="J13" s="69"/>
      <c r="L13" s="69"/>
      <c r="M13" s="69"/>
      <c r="N13" s="69"/>
    </row>
    <row r="14" spans="1:14" ht="30" x14ac:dyDescent="0.25">
      <c r="A14" s="72">
        <v>13</v>
      </c>
      <c r="B14" s="75" t="s">
        <v>260</v>
      </c>
      <c r="C14" s="77">
        <v>0.83333333333333337</v>
      </c>
      <c r="D14" s="77">
        <v>0.875</v>
      </c>
      <c r="E14" s="77">
        <v>0.66666666666666663</v>
      </c>
      <c r="F14" s="77">
        <v>0.58333333333333337</v>
      </c>
      <c r="G14" s="77">
        <v>0.90909090909090906</v>
      </c>
      <c r="H14" s="77">
        <v>3.8674242424242427</v>
      </c>
      <c r="I14" s="69"/>
      <c r="J14" s="69"/>
      <c r="L14" s="69"/>
      <c r="M14" s="69"/>
      <c r="N14" s="69"/>
    </row>
    <row r="15" spans="1:14" ht="60" x14ac:dyDescent="0.25">
      <c r="A15" s="72">
        <v>14</v>
      </c>
      <c r="B15" s="74" t="s">
        <v>280</v>
      </c>
      <c r="C15" s="77">
        <v>0.66666666666666663</v>
      </c>
      <c r="D15" s="77">
        <v>0.375</v>
      </c>
      <c r="E15" s="77">
        <v>0.5</v>
      </c>
      <c r="F15" s="77">
        <v>0.5</v>
      </c>
      <c r="G15" s="77">
        <v>0.5</v>
      </c>
      <c r="H15" s="77">
        <v>2.5416666666666665</v>
      </c>
      <c r="I15" s="69"/>
      <c r="J15" s="69"/>
      <c r="L15" s="69"/>
      <c r="M15" s="69"/>
      <c r="N15" s="69"/>
    </row>
    <row r="16" spans="1:14" ht="60" x14ac:dyDescent="0.25">
      <c r="A16" s="72">
        <v>15</v>
      </c>
      <c r="B16" s="74" t="s">
        <v>300</v>
      </c>
      <c r="C16" s="77">
        <v>0.83333333333333337</v>
      </c>
      <c r="D16" s="77">
        <v>0</v>
      </c>
      <c r="E16" s="77">
        <v>0.5</v>
      </c>
      <c r="F16" s="77">
        <v>0.5</v>
      </c>
      <c r="G16" s="77">
        <v>0.54545454545454541</v>
      </c>
      <c r="H16" s="77">
        <v>2.3787878787878789</v>
      </c>
      <c r="I16" s="69"/>
      <c r="J16" s="69"/>
      <c r="L16" s="69"/>
      <c r="M16" s="69"/>
      <c r="N16" s="69"/>
    </row>
    <row r="17" spans="1:17" ht="60" x14ac:dyDescent="0.25">
      <c r="A17" s="72">
        <v>16</v>
      </c>
      <c r="B17" s="74" t="s">
        <v>318</v>
      </c>
      <c r="C17" s="77">
        <v>0.41666666666666669</v>
      </c>
      <c r="D17" s="77">
        <v>0.375</v>
      </c>
      <c r="E17" s="77">
        <v>0.5</v>
      </c>
      <c r="F17" s="77">
        <v>0.33333333333333331</v>
      </c>
      <c r="G17" s="77">
        <v>0.40909090909090912</v>
      </c>
      <c r="H17" s="77">
        <v>2.0340909090909092</v>
      </c>
      <c r="I17" s="69"/>
      <c r="J17" s="69"/>
      <c r="L17" s="69"/>
      <c r="M17" s="69"/>
      <c r="N17" s="69"/>
    </row>
    <row r="18" spans="1:17" x14ac:dyDescent="0.25">
      <c r="A18" s="72">
        <v>17</v>
      </c>
      <c r="B18" s="74" t="s">
        <v>337</v>
      </c>
      <c r="C18" s="77">
        <v>0.66666666666666663</v>
      </c>
      <c r="D18" s="77">
        <v>0.125</v>
      </c>
      <c r="E18" s="77">
        <v>0.33333333333333331</v>
      </c>
      <c r="F18" s="77">
        <v>0.58333333333333337</v>
      </c>
      <c r="G18" s="77">
        <v>0.63636363636363635</v>
      </c>
      <c r="H18" s="77">
        <v>2.3446969696969697</v>
      </c>
    </row>
    <row r="19" spans="1:17" x14ac:dyDescent="0.25">
      <c r="A19" s="72">
        <v>18</v>
      </c>
      <c r="B19" s="74" t="s">
        <v>353</v>
      </c>
      <c r="C19" s="77">
        <v>0.5</v>
      </c>
      <c r="D19" s="77">
        <v>0.375</v>
      </c>
      <c r="E19" s="77">
        <v>0.66666666666666663</v>
      </c>
      <c r="F19" s="77">
        <v>0.33333333333333331</v>
      </c>
      <c r="G19" s="77">
        <v>0.5</v>
      </c>
      <c r="H19" s="77">
        <v>2.375</v>
      </c>
    </row>
    <row r="20" spans="1:17" ht="30" x14ac:dyDescent="0.25">
      <c r="A20" s="72">
        <v>19</v>
      </c>
      <c r="B20" s="74" t="s">
        <v>358</v>
      </c>
      <c r="C20" s="77">
        <v>0.25</v>
      </c>
      <c r="D20" s="77">
        <v>0</v>
      </c>
      <c r="E20" s="77">
        <v>0.66666666666666663</v>
      </c>
      <c r="F20" s="77">
        <v>0.41666666666666669</v>
      </c>
      <c r="G20" s="77">
        <v>0.81818181818181823</v>
      </c>
      <c r="H20" s="77">
        <v>2.1515151515151514</v>
      </c>
      <c r="I20" s="69"/>
      <c r="K20" s="69"/>
      <c r="M20" s="69"/>
      <c r="O20" s="69"/>
      <c r="Q20" s="69"/>
    </row>
    <row r="21" spans="1:17" x14ac:dyDescent="0.25">
      <c r="A21" s="72">
        <v>20</v>
      </c>
      <c r="B21" s="74" t="s">
        <v>379</v>
      </c>
      <c r="C21" s="77">
        <v>0.58333333333333337</v>
      </c>
      <c r="D21" s="77">
        <v>0.375</v>
      </c>
      <c r="E21" s="77">
        <v>0.5</v>
      </c>
      <c r="F21" s="77">
        <v>0.41666666666666669</v>
      </c>
      <c r="G21" s="77">
        <v>0.45454545454545453</v>
      </c>
      <c r="H21" s="77">
        <v>2.3295454545454546</v>
      </c>
    </row>
    <row r="22" spans="1:17" x14ac:dyDescent="0.25">
      <c r="A22" s="72">
        <v>21</v>
      </c>
      <c r="B22" s="74" t="s">
        <v>399</v>
      </c>
      <c r="C22" s="77">
        <v>0.5</v>
      </c>
      <c r="D22" s="77">
        <v>0.5</v>
      </c>
      <c r="E22" s="77">
        <v>0.83333333333333337</v>
      </c>
      <c r="F22" s="77">
        <v>0.58333333333333337</v>
      </c>
      <c r="G22" s="77">
        <v>0.36363636363636365</v>
      </c>
      <c r="H22" s="77">
        <v>2.7803030303030307</v>
      </c>
    </row>
    <row r="23" spans="1:17" ht="30" x14ac:dyDescent="0.25">
      <c r="A23" s="72">
        <v>22</v>
      </c>
      <c r="B23" s="75" t="s">
        <v>418</v>
      </c>
      <c r="C23" s="77">
        <v>0.83333333333333337</v>
      </c>
      <c r="D23" s="77">
        <v>0.625</v>
      </c>
      <c r="E23" s="77">
        <v>0.5</v>
      </c>
      <c r="F23" s="77">
        <v>0.58333333333333337</v>
      </c>
      <c r="G23" s="77">
        <v>0.63636363636363635</v>
      </c>
      <c r="H23" s="77">
        <v>3.1780303030303032</v>
      </c>
    </row>
    <row r="24" spans="1:17" x14ac:dyDescent="0.25">
      <c r="A24" s="72">
        <v>23</v>
      </c>
      <c r="B24" s="74" t="s">
        <v>431</v>
      </c>
      <c r="C24" s="77">
        <v>0.5</v>
      </c>
      <c r="D24" s="77">
        <v>0.125</v>
      </c>
      <c r="E24" s="77">
        <v>0.33333333333333331</v>
      </c>
      <c r="F24" s="77">
        <v>0.33333333333333331</v>
      </c>
      <c r="G24" s="77">
        <v>0.5</v>
      </c>
      <c r="H24" s="77">
        <v>1.7916666666666665</v>
      </c>
    </row>
    <row r="25" spans="1:17" x14ac:dyDescent="0.25">
      <c r="A25" s="72">
        <v>24</v>
      </c>
      <c r="B25" s="74" t="s">
        <v>447</v>
      </c>
      <c r="C25" s="77">
        <v>0.41666666666666669</v>
      </c>
      <c r="D25" s="77">
        <v>0.375</v>
      </c>
      <c r="E25" s="77">
        <v>0.66666666666666663</v>
      </c>
      <c r="F25" s="77">
        <v>0.25</v>
      </c>
      <c r="G25" s="77">
        <v>0.72727272727272729</v>
      </c>
      <c r="H25" s="77">
        <v>2.4356060606060606</v>
      </c>
    </row>
    <row r="26" spans="1:17" x14ac:dyDescent="0.25">
      <c r="A26" s="72">
        <v>25</v>
      </c>
      <c r="B26" s="76" t="s">
        <v>471</v>
      </c>
      <c r="C26" s="77">
        <v>0.41666666666666669</v>
      </c>
      <c r="D26" s="77">
        <v>0.5</v>
      </c>
      <c r="E26" s="77">
        <v>0.33333333333333331</v>
      </c>
      <c r="F26" s="77">
        <v>0.16666666666666666</v>
      </c>
      <c r="G26" s="77">
        <v>0.63636363636363635</v>
      </c>
      <c r="H26" s="77">
        <v>2.0530303030303032</v>
      </c>
    </row>
    <row r="27" spans="1:17" x14ac:dyDescent="0.25">
      <c r="A27" s="72">
        <v>26</v>
      </c>
      <c r="B27" s="74" t="s">
        <v>497</v>
      </c>
      <c r="C27" s="77">
        <v>0.83333333333333337</v>
      </c>
      <c r="D27" s="77">
        <v>0.75</v>
      </c>
      <c r="E27" s="77">
        <v>0.5</v>
      </c>
      <c r="F27" s="77">
        <v>0.83333333333333337</v>
      </c>
      <c r="G27" s="77">
        <v>0.54545454545454541</v>
      </c>
      <c r="H27" s="77">
        <v>3.4621212121212124</v>
      </c>
    </row>
    <row r="28" spans="1:17" ht="30" x14ac:dyDescent="0.25">
      <c r="A28" s="72">
        <v>27</v>
      </c>
      <c r="B28" s="75" t="s">
        <v>509</v>
      </c>
      <c r="C28" s="77">
        <v>0.91666666666666663</v>
      </c>
      <c r="D28" s="77">
        <v>0.75</v>
      </c>
      <c r="E28" s="77">
        <v>0.83333333333333337</v>
      </c>
      <c r="F28" s="77">
        <v>0.75</v>
      </c>
      <c r="G28" s="77">
        <v>0.63636363636363635</v>
      </c>
      <c r="H28" s="77">
        <v>3.8863636363636362</v>
      </c>
    </row>
    <row r="29" spans="1:17" x14ac:dyDescent="0.25">
      <c r="A29" s="72">
        <v>28</v>
      </c>
      <c r="B29" s="74" t="s">
        <v>516</v>
      </c>
      <c r="C29" s="77">
        <v>0.5</v>
      </c>
      <c r="D29" s="77">
        <v>0.625</v>
      </c>
      <c r="E29" s="77">
        <v>0.33333333333333331</v>
      </c>
      <c r="F29" s="77">
        <v>0.33333333333333331</v>
      </c>
      <c r="G29" s="77">
        <v>0.63636363636363635</v>
      </c>
      <c r="H29" s="77">
        <v>2.4280303030303028</v>
      </c>
    </row>
    <row r="30" spans="1:17" x14ac:dyDescent="0.25">
      <c r="A30" s="72">
        <v>29</v>
      </c>
      <c r="B30" s="74" t="s">
        <v>530</v>
      </c>
      <c r="C30" s="77">
        <v>0.5</v>
      </c>
      <c r="D30" s="77">
        <v>0.625</v>
      </c>
      <c r="E30" s="77">
        <v>0.66666666666666663</v>
      </c>
      <c r="F30" s="77">
        <v>0.5</v>
      </c>
      <c r="G30" s="77">
        <v>0.59090909090909094</v>
      </c>
      <c r="H30" s="77">
        <v>2.8825757575757573</v>
      </c>
    </row>
    <row r="31" spans="1:17" x14ac:dyDescent="0.25">
      <c r="A31" s="72">
        <v>30</v>
      </c>
      <c r="B31" s="74" t="s">
        <v>535</v>
      </c>
      <c r="C31" s="77">
        <v>0.5</v>
      </c>
      <c r="D31" s="77">
        <v>0.5</v>
      </c>
      <c r="E31" s="77">
        <v>0.83333333333333337</v>
      </c>
      <c r="F31" s="77">
        <v>0.58333333333333337</v>
      </c>
      <c r="G31" s="77">
        <v>0.81818181818181823</v>
      </c>
      <c r="H31" s="77">
        <v>3.2348484848484853</v>
      </c>
    </row>
    <row r="32" spans="1:17" x14ac:dyDescent="0.25">
      <c r="A32" s="72">
        <v>31</v>
      </c>
      <c r="B32" s="74" t="s">
        <v>541</v>
      </c>
      <c r="C32" s="77">
        <v>0.5</v>
      </c>
      <c r="D32" s="77">
        <v>0.25</v>
      </c>
      <c r="E32" s="77">
        <v>0.5</v>
      </c>
      <c r="F32" s="77">
        <v>8.3333333333333329E-2</v>
      </c>
      <c r="G32" s="77">
        <v>0.59090909090909094</v>
      </c>
      <c r="H32" s="77">
        <v>1.9242424242424243</v>
      </c>
    </row>
    <row r="33" spans="1:8" x14ac:dyDescent="0.25">
      <c r="A33" s="72">
        <v>32</v>
      </c>
      <c r="B33" s="74" t="s">
        <v>549</v>
      </c>
      <c r="C33" s="77">
        <v>0.5</v>
      </c>
      <c r="D33" s="77">
        <v>0.125</v>
      </c>
      <c r="E33" s="77">
        <v>0.5</v>
      </c>
      <c r="F33" s="77">
        <v>8.3333333333333329E-2</v>
      </c>
      <c r="G33" s="77">
        <v>0.13636363636363635</v>
      </c>
      <c r="H33" s="77">
        <v>1.3446969696969697</v>
      </c>
    </row>
    <row r="34" spans="1:8" x14ac:dyDescent="0.25">
      <c r="A34" s="72">
        <v>33</v>
      </c>
      <c r="B34" s="74" t="s">
        <v>557</v>
      </c>
      <c r="C34" s="77">
        <v>0.75</v>
      </c>
      <c r="D34" s="77">
        <v>0.625</v>
      </c>
      <c r="E34" s="77">
        <v>1</v>
      </c>
      <c r="F34" s="77">
        <v>0.41666666666666669</v>
      </c>
      <c r="G34" s="77">
        <v>0.68181818181818177</v>
      </c>
      <c r="H34" s="77">
        <v>3.4734848484848482</v>
      </c>
    </row>
    <row r="35" spans="1:8" x14ac:dyDescent="0.25">
      <c r="B35" s="70"/>
      <c r="C35" s="70">
        <f>SUM(C2:C34)</f>
        <v>20</v>
      </c>
      <c r="D35" s="70">
        <f t="shared" ref="D35:H35" si="0">SUM(D2:D34)</f>
        <v>13.75</v>
      </c>
      <c r="E35" s="70">
        <f t="shared" si="0"/>
        <v>19.166666666666668</v>
      </c>
      <c r="F35" s="70">
        <f t="shared" si="0"/>
        <v>13.583333333333336</v>
      </c>
      <c r="G35" s="70">
        <f t="shared" si="0"/>
        <v>18.227272727272727</v>
      </c>
      <c r="H35" s="70">
        <f t="shared" si="0"/>
        <v>84.72727272727272</v>
      </c>
    </row>
    <row r="36" spans="1:8" x14ac:dyDescent="0.25">
      <c r="C36" s="78">
        <f>C35/33</f>
        <v>0.60606060606060608</v>
      </c>
      <c r="D36" s="78">
        <f t="shared" ref="D36:H36" si="1">D35/33</f>
        <v>0.41666666666666669</v>
      </c>
      <c r="E36" s="78">
        <f t="shared" si="1"/>
        <v>0.58080808080808088</v>
      </c>
      <c r="F36" s="78">
        <f t="shared" si="1"/>
        <v>0.41161616161616171</v>
      </c>
      <c r="G36" s="78">
        <f t="shared" si="1"/>
        <v>0.55234159779614322</v>
      </c>
      <c r="H36" s="78">
        <f t="shared" si="1"/>
        <v>2.5674931129476581</v>
      </c>
    </row>
    <row r="37" spans="1:8" x14ac:dyDescent="0.25">
      <c r="B37" s="74" t="s">
        <v>597</v>
      </c>
      <c r="C37" s="88">
        <f>C36*5</f>
        <v>3.0303030303030303</v>
      </c>
      <c r="D37" s="88">
        <f t="shared" ref="D37:G37" si="2">D36*5</f>
        <v>2.0833333333333335</v>
      </c>
      <c r="E37" s="88">
        <f t="shared" si="2"/>
        <v>2.9040404040404044</v>
      </c>
      <c r="F37" s="88">
        <f t="shared" si="2"/>
        <v>2.0580808080808084</v>
      </c>
      <c r="G37" s="88">
        <f t="shared" si="2"/>
        <v>2.7617079889807163</v>
      </c>
      <c r="H37" s="88">
        <v>2.5674931129476581</v>
      </c>
    </row>
    <row r="38" spans="1:8" ht="30" x14ac:dyDescent="0.25">
      <c r="B38" s="81" t="s">
        <v>1046</v>
      </c>
      <c r="C38" s="79">
        <f>STDEV(C2:C34)</f>
        <v>0.17214023382408325</v>
      </c>
      <c r="D38" s="79">
        <f t="shared" ref="D38:H38" si="3">STDEV(D2:D34)</f>
        <v>0.25706172248443887</v>
      </c>
      <c r="E38" s="79">
        <f t="shared" si="3"/>
        <v>0.18690280878750853</v>
      </c>
      <c r="F38" s="79">
        <f t="shared" si="3"/>
        <v>0.19425270127558558</v>
      </c>
      <c r="G38" s="79">
        <f t="shared" si="3"/>
        <v>0.16275060623451479</v>
      </c>
      <c r="H38" s="79">
        <f t="shared" si="3"/>
        <v>0.64499582914992315</v>
      </c>
    </row>
    <row r="39" spans="1:8" x14ac:dyDescent="0.25">
      <c r="B39" s="74" t="s">
        <v>1045</v>
      </c>
      <c r="C39" s="79">
        <f>VAR(C2:C34)</f>
        <v>2.9632260101010055E-2</v>
      </c>
      <c r="D39" s="79">
        <f t="shared" ref="D39:G39" si="4">VAR(D2:D34)</f>
        <v>6.6080729166666657E-2</v>
      </c>
      <c r="E39" s="79">
        <f t="shared" si="4"/>
        <v>3.4932659932659982E-2</v>
      </c>
      <c r="F39" s="79">
        <f t="shared" si="4"/>
        <v>3.7734111952861887E-2</v>
      </c>
      <c r="G39" s="79">
        <f t="shared" si="4"/>
        <v>2.6487759829702084E-2</v>
      </c>
      <c r="H39" s="79">
        <f>VAR(H2:H34)</f>
        <v>0.41601961962079681</v>
      </c>
    </row>
    <row r="40" spans="1:8" ht="45" x14ac:dyDescent="0.25">
      <c r="B40" s="81" t="s">
        <v>1048</v>
      </c>
      <c r="C40" s="79">
        <f>C38*5</f>
        <v>0.86070116912041628</v>
      </c>
      <c r="D40" s="79">
        <f t="shared" ref="D40:G40" si="5">D38*5</f>
        <v>1.2853086124221944</v>
      </c>
      <c r="E40" s="79">
        <f t="shared" si="5"/>
        <v>0.93451404393754267</v>
      </c>
      <c r="F40" s="79">
        <f t="shared" si="5"/>
        <v>0.97126350637792791</v>
      </c>
      <c r="G40" s="79">
        <f t="shared" si="5"/>
        <v>0.81375303117257392</v>
      </c>
      <c r="H40" s="79">
        <v>0.64499582914992315</v>
      </c>
    </row>
    <row r="41" spans="1:8" ht="30" x14ac:dyDescent="0.25">
      <c r="B41" s="81" t="s">
        <v>1049</v>
      </c>
      <c r="C41" s="79">
        <f>C39*5</f>
        <v>0.14816130050505028</v>
      </c>
      <c r="D41" s="79">
        <f t="shared" ref="D41:G41" si="6">D39*5</f>
        <v>0.33040364583333326</v>
      </c>
      <c r="E41" s="79">
        <f t="shared" si="6"/>
        <v>0.17466329966329991</v>
      </c>
      <c r="F41" s="79">
        <f t="shared" si="6"/>
        <v>0.18867055976430944</v>
      </c>
      <c r="G41" s="79">
        <f t="shared" si="6"/>
        <v>0.13243879914851042</v>
      </c>
      <c r="H41" s="79">
        <v>0.41601961962079681</v>
      </c>
    </row>
    <row r="42" spans="1:8" ht="30" x14ac:dyDescent="0.25">
      <c r="B42" s="81" t="s">
        <v>1052</v>
      </c>
      <c r="C42" s="79">
        <f>CORREL(C1:C34,H1:H34)</f>
        <v>0.56812173793409204</v>
      </c>
      <c r="D42" s="79">
        <f>CORREL(D2:D34,H2:H34)</f>
        <v>0.8086970262020351</v>
      </c>
      <c r="E42" s="79">
        <f>CORREL(E2:E34,H2:H34)</f>
        <v>0.4807955763323426</v>
      </c>
      <c r="F42" s="79">
        <f>CORREL(F2:F34,H2:H34)</f>
        <v>0.78215504511991363</v>
      </c>
      <c r="G42" s="79">
        <f>CORREL(G2:G34,H2:H34)</f>
        <v>0.59917685146655297</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14" sqref="D14"/>
    </sheetView>
  </sheetViews>
  <sheetFormatPr baseColWidth="10" defaultRowHeight="15" x14ac:dyDescent="0.25"/>
  <cols>
    <col min="1" max="1" width="19.5703125" bestFit="1" customWidth="1"/>
  </cols>
  <sheetData>
    <row r="1" spans="1:6" x14ac:dyDescent="0.25">
      <c r="A1" s="89"/>
      <c r="B1" s="89" t="s">
        <v>597</v>
      </c>
      <c r="C1" s="89" t="s">
        <v>1046</v>
      </c>
      <c r="D1" s="89" t="s">
        <v>1045</v>
      </c>
      <c r="E1" s="89" t="s">
        <v>1048</v>
      </c>
      <c r="F1" s="89" t="s">
        <v>1049</v>
      </c>
    </row>
    <row r="2" spans="1:6" x14ac:dyDescent="0.25">
      <c r="A2" s="89" t="s">
        <v>1051</v>
      </c>
      <c r="B2" s="90">
        <v>3.0303030303030303</v>
      </c>
      <c r="C2" s="90">
        <v>0.17214023382408325</v>
      </c>
      <c r="D2" s="90">
        <v>2.9632260101010055E-2</v>
      </c>
      <c r="E2" s="90">
        <v>0.86070116912041628</v>
      </c>
      <c r="F2" s="90">
        <v>0.14816130050505028</v>
      </c>
    </row>
    <row r="3" spans="1:6" x14ac:dyDescent="0.25">
      <c r="A3" s="89" t="s">
        <v>3</v>
      </c>
      <c r="B3" s="90">
        <v>2.0833333333333335</v>
      </c>
      <c r="C3" s="90">
        <v>0.25706172248443887</v>
      </c>
      <c r="D3" s="90">
        <v>6.6080729166666657E-2</v>
      </c>
      <c r="E3" s="90">
        <v>1.2853086124221944</v>
      </c>
      <c r="F3" s="90">
        <v>0.33040364583333326</v>
      </c>
    </row>
    <row r="4" spans="1:6" x14ac:dyDescent="0.25">
      <c r="A4" s="89" t="s">
        <v>1050</v>
      </c>
      <c r="B4" s="90">
        <v>2.9040404040404044</v>
      </c>
      <c r="C4" s="90">
        <v>0.18690280878750853</v>
      </c>
      <c r="D4" s="90">
        <v>3.4932659932659982E-2</v>
      </c>
      <c r="E4" s="90">
        <v>0.93451404393754267</v>
      </c>
      <c r="F4" s="90">
        <v>0.17466329966329991</v>
      </c>
    </row>
    <row r="5" spans="1:6" x14ac:dyDescent="0.25">
      <c r="A5" s="89" t="s">
        <v>5</v>
      </c>
      <c r="B5" s="90">
        <v>2.0580808080808084</v>
      </c>
      <c r="C5" s="90">
        <v>0.19425270127558558</v>
      </c>
      <c r="D5" s="90">
        <v>3.7734111952861887E-2</v>
      </c>
      <c r="E5" s="90">
        <v>0.97126350637792791</v>
      </c>
      <c r="F5" s="90">
        <v>0.18867055976430944</v>
      </c>
    </row>
    <row r="6" spans="1:6" x14ac:dyDescent="0.25">
      <c r="A6" s="89" t="s">
        <v>6</v>
      </c>
      <c r="B6" s="90">
        <v>2.7617079889807163</v>
      </c>
      <c r="C6" s="90">
        <v>0.16275060623451479</v>
      </c>
      <c r="D6" s="90">
        <v>2.6487759829702084E-2</v>
      </c>
      <c r="E6" s="90">
        <v>0.81375303117257392</v>
      </c>
      <c r="F6" s="90">
        <v>0.13243879914851042</v>
      </c>
    </row>
    <row r="7" spans="1:6" x14ac:dyDescent="0.25">
      <c r="A7" s="89" t="s">
        <v>1047</v>
      </c>
      <c r="B7" s="90">
        <v>2.5674931129476581</v>
      </c>
      <c r="C7" s="90">
        <v>0.64499582914992315</v>
      </c>
      <c r="D7" s="90">
        <v>0.41601961962079681</v>
      </c>
      <c r="E7" s="90">
        <v>0.64499582914992315</v>
      </c>
      <c r="F7" s="90">
        <v>0.41601961962079681</v>
      </c>
    </row>
    <row r="12" spans="1:6" ht="38.25" x14ac:dyDescent="0.25">
      <c r="A12" s="80"/>
      <c r="B12" s="91" t="s">
        <v>1</v>
      </c>
      <c r="C12" s="92" t="s">
        <v>3</v>
      </c>
      <c r="D12" s="93" t="s">
        <v>4</v>
      </c>
      <c r="E12" s="94" t="s">
        <v>5</v>
      </c>
      <c r="F12" s="95" t="s">
        <v>6</v>
      </c>
    </row>
    <row r="13" spans="1:6" x14ac:dyDescent="0.25">
      <c r="A13" s="80" t="s">
        <v>1052</v>
      </c>
      <c r="B13" s="90">
        <v>0.56812173793409204</v>
      </c>
      <c r="C13" s="90">
        <v>0.8086970262020351</v>
      </c>
      <c r="D13" s="90">
        <v>0.4807955763323426</v>
      </c>
      <c r="E13" s="90">
        <v>0.78215504511991363</v>
      </c>
      <c r="F13" s="90">
        <v>0.59917685146655297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Cedula de indicadores</vt:lpstr>
      <vt:lpstr>Distribución</vt:lpstr>
      <vt:lpstr>Estadisticas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GESOC</dc:creator>
  <cp:lastModifiedBy>JxviRubio</cp:lastModifiedBy>
  <dcterms:created xsi:type="dcterms:W3CDTF">2011-12-04T21:51:09Z</dcterms:created>
  <dcterms:modified xsi:type="dcterms:W3CDTF">2012-08-21T17:19:29Z</dcterms:modified>
</cp:coreProperties>
</file>