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reenergyresourcescorp1.sharepoint.com/sites/GeneralFile/Shared Documents/General Files/"/>
    </mc:Choice>
  </mc:AlternateContent>
  <xr:revisionPtr revIDLastSave="2" documentId="13_ncr:1_{1CFB245F-F59F-4151-87C2-2DEF1385B01F}" xr6:coauthVersionLast="47" xr6:coauthVersionMax="47" xr10:uidLastSave="{9B8F4C3C-1564-4AE2-8B35-DF3D72933C3B}"/>
  <bookViews>
    <workbookView xWindow="1560" yWindow="1455" windowWidth="14355" windowHeight="14745" xr2:uid="{0BF16231-D19D-4AEE-BF20-0F09F5806C5E}"/>
  </bookViews>
  <sheets>
    <sheet name="Sheet1" sheetId="1" r:id="rId1"/>
    <sheet name="OCEAN FREIGHT" sheetId="4" r:id="rId2"/>
    <sheet name="HEADER VALUES" sheetId="6" r:id="rId3"/>
    <sheet name="Sheet2" sheetId="7" r:id="rId4"/>
  </sheets>
  <externalReferences>
    <externalReference r:id="rId5"/>
    <externalReference r:id="rId6"/>
  </externalReferences>
  <definedNames>
    <definedName name="_xlnm.Print_Area" localSheetId="0">Sheet1!$A$1:$I$38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I1" i="6" a="1"/>
  <c r="I1" i="6" s="1"/>
  <c r="H1" i="6" a="1"/>
  <c r="H1" i="6" s="1"/>
  <c r="H3" i="1" a="1"/>
  <c r="H3" i="1" s="1"/>
  <c r="F5" i="1" s="1"/>
  <c r="J2" i="6" l="1" a="1"/>
  <c r="J2" i="6" s="1"/>
  <c r="A1" i="6"/>
  <c r="J20" i="1"/>
  <c r="J19" i="1"/>
  <c r="J22" i="1"/>
  <c r="J23" i="1"/>
  <c r="A2" i="6" l="1"/>
  <c r="H1" i="1" s="1"/>
  <c r="B5" i="1" a="1"/>
  <c r="B5" i="1" s="1"/>
  <c r="D5" i="1" a="1"/>
  <c r="D5" i="1" s="1"/>
  <c r="D6" i="1"/>
  <c r="J12" i="1"/>
  <c r="J13" i="1"/>
  <c r="J14" i="1"/>
  <c r="J15" i="1"/>
  <c r="J16" i="1"/>
  <c r="J17" i="1"/>
  <c r="J18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11" i="1"/>
  <c r="H38" i="1"/>
  <c r="E38" i="1"/>
  <c r="G38" i="1" l="1"/>
  <c r="J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<sst xmlns="http://schemas.openxmlformats.org/spreadsheetml/2006/main" count="203" uniqueCount="89">
  <si>
    <t>VESSEL:</t>
  </si>
  <si>
    <t>SUN PAPER</t>
  </si>
  <si>
    <t>SEAL NO.</t>
  </si>
  <si>
    <t>BALES</t>
  </si>
  <si>
    <t>VGM</t>
  </si>
  <si>
    <t>WEIGHT (LB)</t>
  </si>
  <si>
    <t>WEIGHT (KG)</t>
  </si>
  <si>
    <t xml:space="preserve">BOOKING NO
</t>
  </si>
  <si>
    <t xml:space="preserve">O/F: </t>
  </si>
  <si>
    <t>PP:</t>
    <phoneticPr fontId="10" type="noConversion"/>
  </si>
  <si>
    <t>TF:</t>
    <phoneticPr fontId="10" type="noConversion"/>
  </si>
  <si>
    <t>DD:</t>
    <phoneticPr fontId="10" type="noConversion"/>
  </si>
  <si>
    <t>ETA:</t>
  </si>
  <si>
    <r>
      <t>GRSP-20240</t>
    </r>
    <r>
      <rPr>
        <b/>
        <sz val="16"/>
        <color rgb="FF00B050"/>
        <rFont val="Calibri"/>
        <family val="2"/>
      </rPr>
      <t>###</t>
    </r>
  </si>
  <si>
    <t>ETD:</t>
  </si>
  <si>
    <r>
      <rPr>
        <b/>
        <sz val="14"/>
        <color rgb="FF00B050"/>
        <rFont val="Calibri"/>
        <family val="2"/>
      </rPr>
      <t>##</t>
    </r>
    <r>
      <rPr>
        <b/>
        <sz val="14"/>
        <color theme="1"/>
        <rFont val="Calibri"/>
        <family val="2"/>
      </rPr>
      <t>X40'</t>
    </r>
  </si>
  <si>
    <r>
      <t>GRWP-20250</t>
    </r>
    <r>
      <rPr>
        <b/>
        <sz val="16"/>
        <color rgb="FF00B050"/>
        <rFont val="Calibri"/>
        <family val="2"/>
      </rPr>
      <t>###</t>
    </r>
  </si>
  <si>
    <r>
      <t>POOC-20250</t>
    </r>
    <r>
      <rPr>
        <b/>
        <sz val="14"/>
        <color rgb="FF00B050"/>
        <rFont val="Calibri"/>
        <family val="2"/>
      </rPr>
      <t>###</t>
    </r>
  </si>
  <si>
    <t>COM:</t>
  </si>
  <si>
    <t xml:space="preserve">POL: </t>
  </si>
  <si>
    <t xml:space="preserve">POD: </t>
  </si>
  <si>
    <t>DA NANG</t>
  </si>
  <si>
    <t>LAEM CHABANG</t>
  </si>
  <si>
    <t>PENANG</t>
  </si>
  <si>
    <t>SEMARANG</t>
  </si>
  <si>
    <t>LOS ANGELES ETS</t>
  </si>
  <si>
    <t>EVERGREEN</t>
  </si>
  <si>
    <t xml:space="preserve">     </t>
  </si>
  <si>
    <t>LOS ANGELES</t>
  </si>
  <si>
    <t>WANHAI</t>
  </si>
  <si>
    <t>LONG BEACH</t>
  </si>
  <si>
    <t>HYUNDAI / ONE LINE</t>
  </si>
  <si>
    <t>OAKLAND</t>
  </si>
  <si>
    <t>OAKLAND ETS</t>
  </si>
  <si>
    <t>NEW YORK WH</t>
  </si>
  <si>
    <t>PW: OF</t>
  </si>
  <si>
    <t>NEW YORK</t>
  </si>
  <si>
    <t>COWIN</t>
  </si>
  <si>
    <t>RICHPAPER</t>
  </si>
  <si>
    <t>TOP COMMENT</t>
  </si>
  <si>
    <t>XSD</t>
  </si>
  <si>
    <t>PT ENGGAL</t>
  </si>
  <si>
    <t>POD: LAT KRABANG</t>
  </si>
  <si>
    <t>POD: SEMARANG</t>
  </si>
  <si>
    <t>POD: LAEM CHABANG</t>
  </si>
  <si>
    <t>POD: DA NANG</t>
  </si>
  <si>
    <t>POD: KAOSIUNG</t>
  </si>
  <si>
    <t>POD: PENANG</t>
  </si>
  <si>
    <t>POL: LOS ANGELES</t>
  </si>
  <si>
    <t>POL: LONG BEACH</t>
  </si>
  <si>
    <t>POL: OAKLAND</t>
  </si>
  <si>
    <t>POL: NEW YORK</t>
  </si>
  <si>
    <t>POL: OAKLAND ETS</t>
  </si>
  <si>
    <t>POL: LOS ANGELES ETS</t>
  </si>
  <si>
    <t>POL: NEW YORK WH</t>
  </si>
  <si>
    <t>GRSP-20241219</t>
  </si>
  <si>
    <t>GRSP-20241122</t>
  </si>
  <si>
    <t>SOWP-20240014</t>
  </si>
  <si>
    <t>GR20241108</t>
  </si>
  <si>
    <t>GR20231028</t>
  </si>
  <si>
    <t xml:space="preserve">  </t>
  </si>
  <si>
    <t>POD: PORT KLANG</t>
  </si>
  <si>
    <t>JXM-2025-024</t>
  </si>
  <si>
    <t>JINGXING</t>
  </si>
  <si>
    <t>PORT KLANG</t>
  </si>
  <si>
    <t>LOS ANGELES APM</t>
  </si>
  <si>
    <t>HAPAG LLOYD</t>
  </si>
  <si>
    <t>GRSP-20250122</t>
  </si>
  <si>
    <t>POL: LOS ANGELES APM</t>
  </si>
  <si>
    <t>GR20250117</t>
  </si>
  <si>
    <t>SOWP-20250001</t>
  </si>
  <si>
    <t>NEW YORK HL</t>
  </si>
  <si>
    <t>POL: NEW YORK HL</t>
  </si>
  <si>
    <t>GRSP-20250221</t>
  </si>
  <si>
    <t>GRSP-20250314</t>
  </si>
  <si>
    <t>SOWP-20250002</t>
  </si>
  <si>
    <t xml:space="preserve"> </t>
  </si>
  <si>
    <r>
      <t xml:space="preserve">← </t>
    </r>
    <r>
      <rPr>
        <b/>
        <sz val="10"/>
        <color theme="1"/>
        <rFont val="Calibri"/>
        <family val="2"/>
        <scheme val="minor"/>
      </rPr>
      <t>ctrl+c</t>
    </r>
    <r>
      <rPr>
        <sz val="10"/>
        <color theme="1"/>
        <rFont val="Calibri"/>
        <family val="2"/>
        <scheme val="minor"/>
      </rPr>
      <t xml:space="preserve"> + </t>
    </r>
    <r>
      <rPr>
        <b/>
        <sz val="10"/>
        <color theme="1"/>
        <rFont val="Calibri"/>
        <family val="2"/>
        <scheme val="minor"/>
      </rPr>
      <t>ctrl+shift+v</t>
    </r>
    <r>
      <rPr>
        <sz val="10"/>
        <color theme="1"/>
        <rFont val="Calibri"/>
        <family val="2"/>
        <scheme val="minor"/>
      </rPr>
      <t xml:space="preserve"> before saving and printing</t>
    </r>
  </si>
  <si>
    <t>GRCXSD20250416</t>
  </si>
  <si>
    <t>GRCXSD202401018</t>
  </si>
  <si>
    <t>GRCXSD20250529</t>
  </si>
  <si>
    <t>GRSP-20250520</t>
  </si>
  <si>
    <t>GRSP-20250418</t>
  </si>
  <si>
    <t>GRSP-20250620</t>
  </si>
  <si>
    <t>$/ST</t>
  </si>
  <si>
    <t>GRSP-20250724</t>
  </si>
  <si>
    <t>GRCXSD20250609</t>
  </si>
  <si>
    <t>COSCO/EVERGREEN</t>
  </si>
  <si>
    <t>DATE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</si>
</sst>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#0"/>
    <numFmt numFmtId="165" formatCode="&quot;$&quot;#,##0.00"/>
    <numFmt numFmtId="166" formatCode="m/d;@"/>
  </numFmts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rgb="FFFF0000"/>
      <name val="Calibri"/>
      <family val="2"/>
    </font>
    <font>
      <b/>
      <sz val="12"/>
      <color theme="1"/>
      <name val="Calibri"/>
      <family val="2"/>
    </font>
    <font>
      <b/>
      <sz val="14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</font>
    <font>
      <b/>
      <sz val="14"/>
      <color rgb="FF00B05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rgb="FFD9EAD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center"/>
    </xf>
    <xf numFmtId="0" fontId="0" fillId="0" borderId="3" xfId="0" applyBorder="1" applyAlignment="1">
      <alignment textRotation="45"/>
    </xf>
    <xf numFmtId="0" fontId="14" fillId="0" borderId="3" xfId="0" applyFont="1" applyBorder="1" applyAlignment="1">
      <alignment horizontal="center" vertical="center" textRotation="45"/>
    </xf>
    <xf numFmtId="165" fontId="14" fillId="0" borderId="3" xfId="0" applyNumberFormat="1" applyFont="1" applyBorder="1" applyAlignment="1">
      <alignment horizontal="center" vertical="center" textRotation="45"/>
    </xf>
    <xf numFmtId="0" fontId="14" fillId="0" borderId="0" xfId="0" applyFont="1" applyAlignment="1">
      <alignment horizontal="center" vertical="center" textRotation="45"/>
    </xf>
    <xf numFmtId="0" fontId="0" fillId="0" borderId="0" xfId="0" applyAlignment="1">
      <alignment textRotation="45"/>
    </xf>
    <xf numFmtId="44" fontId="0" fillId="0" borderId="3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4" fillId="0" borderId="3" xfId="0" applyNumberFormat="1" applyFont="1" applyBorder="1" applyAlignment="1">
      <alignment vertical="center"/>
    </xf>
    <xf numFmtId="14" fontId="0" fillId="0" borderId="0" xfId="0" applyNumberFormat="1"/>
    <xf numFmtId="0" fontId="15" fillId="0" borderId="0" xfId="0" applyFont="1" applyAlignment="1">
      <alignment horizontal="left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9" fillId="0" borderId="0" xfId="0" applyFont="1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165" fontId="3" fillId="0" borderId="0" xfId="1" applyNumberFormat="1" applyFont="1" applyAlignment="1" applyProtection="1">
      <alignment horizontal="center" vertical="center"/>
      <protection locked="0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" fontId="3" fillId="2" borderId="0" xfId="0" applyNumberFormat="1" applyFont="1" applyFill="1" applyAlignment="1" applyProtection="1">
      <alignment horizontal="center" vertical="center"/>
      <protection locked="0"/>
    </xf>
    <xf numFmtId="164" fontId="2" fillId="2" borderId="0" xfId="0" applyNumberFormat="1" applyFont="1" applyFill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1" fontId="7" fillId="0" borderId="0" xfId="0" quotePrefix="1" applyNumberFormat="1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7" fillId="0" borderId="0" xfId="0" applyNumberFormat="1" applyFont="1" applyAlignment="1" applyProtection="1">
      <alignment horizontal="center" vertical="top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 wrapText="1"/>
    </xf>
    <xf numFmtId="0" fontId="3" fillId="0" borderId="0" xfId="1" applyNumberFormat="1" applyFont="1" applyAlignment="1" applyProtection="1">
      <alignment horizontal="center" vertical="center" wrapText="1"/>
    </xf>
    <xf numFmtId="0" fontId="1" fillId="0" borderId="0" xfId="0" applyFont="1" applyAlignment="1">
      <alignment vertical="center"/>
    </xf>
    <xf numFmtId="165" fontId="3" fillId="2" borderId="0" xfId="1" applyNumberFormat="1" applyFont="1" applyFill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1" fontId="5" fillId="0" borderId="1" xfId="0" applyNumberFormat="1" applyFont="1" applyBorder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49" fontId="7" fillId="0" borderId="0" xfId="0" quotePrefix="1" applyNumberFormat="1" applyFont="1" applyAlignment="1" applyProtection="1">
      <alignment horizontal="center" vertical="center"/>
      <protection locked="0"/>
    </xf>
    <xf numFmtId="49" fontId="7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Protection="1">
      <protection locked="0"/>
    </xf>
    <xf numFmtId="166" fontId="9" fillId="0" borderId="0" xfId="0" applyNumberFormat="1" applyFont="1" applyProtection="1">
      <protection locked="0"/>
    </xf>
    <xf numFmtId="166" fontId="4" fillId="0" borderId="0" xfId="0" applyNumberFormat="1" applyFont="1" applyAlignment="1" applyProtection="1">
      <alignment vertical="center"/>
      <protection locked="0"/>
    </xf>
    <xf numFmtId="166" fontId="1" fillId="0" borderId="0" xfId="0" applyNumberFormat="1" applyFont="1" applyAlignment="1">
      <alignment vertical="center"/>
    </xf>
    <xf numFmtId="166" fontId="1" fillId="0" borderId="0" xfId="0" applyNumberFormat="1" applyFont="1" applyAlignment="1" applyProtection="1">
      <alignment horizontal="left" vertical="center"/>
      <protection locked="0"/>
    </xf>
    <xf numFmtId="166" fontId="3" fillId="0" borderId="0" xfId="0" applyNumberFormat="1" applyFont="1" applyAlignment="1" applyProtection="1">
      <alignment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3" fillId="2" borderId="0" xfId="1" applyNumberFormat="1" applyFont="1" applyFill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166" fontId="0" fillId="0" borderId="0" xfId="0" applyNumberFormat="1" applyProtection="1">
      <protection locked="0"/>
    </xf>
    <xf numFmtId="0" fontId="6" fillId="0" borderId="2" xfId="0" applyFont="1" applyBorder="1" applyAlignment="1" applyProtection="1">
      <alignment horizontal="center" vertical="top" wrapText="1"/>
      <protection locked="0"/>
    </xf>
    <xf numFmtId="1" fontId="6" fillId="0" borderId="2" xfId="0" applyNumberFormat="1" applyFont="1" applyBorder="1" applyAlignment="1" applyProtection="1">
      <alignment horizontal="center" vertical="top" wrapText="1"/>
      <protection locked="0"/>
    </xf>
    <xf numFmtId="165" fontId="3" fillId="0" borderId="0" xfId="1" applyNumberFormat="1" applyFont="1" applyAlignment="1" applyProtection="1">
      <alignment horizontal="center" vertical="center" wrapText="1"/>
    </xf>
    <xf numFmtId="165" fontId="3" fillId="0" borderId="0" xfId="0" applyNumberFormat="1" applyFont="1" applyAlignment="1">
      <alignment horizontal="center" vertical="center"/>
    </xf>
    <xf numFmtId="166" fontId="5" fillId="0" borderId="0" xfId="0" applyNumberFormat="1" applyFont="1" applyAlignment="1" applyProtection="1">
      <alignment horizontal="center" wrapText="1"/>
      <protection locked="0"/>
    </xf>
    <xf numFmtId="166" fontId="5" fillId="0" borderId="1" xfId="0" applyNumberFormat="1" applyFont="1" applyBorder="1" applyAlignment="1" applyProtection="1">
      <alignment horizontal="center" wrapText="1"/>
      <protection locked="0"/>
    </xf>
  </cellXfs>
  <cellStyles count="2">
    <cellStyle name="Currency" xfId="1" builtinId="4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reenergyresourcescorp1.sharepoint.com/sites/Shipping/Shared%20Documents/Booking%20Schedules/WEST%20COAST%20ALL%20BOOKING%20SCHEDULE.xlsx" TargetMode="External"/><Relationship Id="rId1" Type="http://schemas.openxmlformats.org/officeDocument/2006/relationships/externalLinkPath" Target="/sites/Shipping/Shared%20Documents/Booking%20Schedules/WEST%20COAST%20ALL%20BOOKING%20SCHEDUL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reenergyresourcescorp1.sharepoint.com/sites/Shipping/Shared%20Documents/Booking%20Schedules/EAST%20COAST%20ALL%20BOOKING%20SCHEDULE.xlsx" TargetMode="External"/><Relationship Id="rId1" Type="http://schemas.openxmlformats.org/officeDocument/2006/relationships/externalLinkPath" Target="/sites/Shipping/Shared%20Documents/Booking%20Schedules/EAST%20COAST%20ALL%20BOOKING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mYapd564lEKFfBh8E-AR7Z89IXKX_dNDvWo10rXfjt2xokP4TdP7QIiRAkWBjgQT" itemId="01UGFM3ARNJEQX4FN4XBGKVOQ2LO6NN5K2">
      <xxl21:absoluteUrl r:id="rId2"/>
    </xxl21:alternateUrls>
    <sheetNames>
      <sheetName val="WEST BOOKING SCHEDULE"/>
      <sheetName val="Sheet3"/>
      <sheetName val="WEST BOOKING SCHEDULE (old)"/>
      <sheetName val="Sheet1"/>
      <sheetName val="Sheet2"/>
    </sheetNames>
    <sheetDataSet>
      <sheetData sheetId="0">
        <row r="2">
          <cell r="C2"/>
        </row>
        <row r="4">
          <cell r="C4" t="str">
            <v>BOOKED VESSEL</v>
          </cell>
        </row>
        <row r="5">
          <cell r="C5"/>
        </row>
        <row r="6">
          <cell r="C6" t="str">
            <v>WAN HAI A16/W003</v>
          </cell>
        </row>
        <row r="7">
          <cell r="C7"/>
        </row>
        <row r="8">
          <cell r="C8" t="str">
            <v>YM WHOLESOME 042W</v>
          </cell>
        </row>
        <row r="9">
          <cell r="C9" t="str">
            <v>YM WHOLESOME 042W</v>
          </cell>
        </row>
        <row r="10">
          <cell r="C10"/>
        </row>
        <row r="11">
          <cell r="C11" t="str">
            <v xml:space="preserve">EVER MILD 1374-001W </v>
          </cell>
        </row>
        <row r="12">
          <cell r="C12" t="str">
            <v>EVER MILD 1374-001W</v>
          </cell>
        </row>
        <row r="13">
          <cell r="C13" t="str">
            <v>EVER MILD 1374-001W</v>
          </cell>
        </row>
        <row r="14">
          <cell r="C14" t="str">
            <v>EVER MILD 1374-001W</v>
          </cell>
        </row>
        <row r="15">
          <cell r="C15" t="str">
            <v>EVER MILD 1374-001W</v>
          </cell>
        </row>
        <row r="16">
          <cell r="C16"/>
        </row>
        <row r="17">
          <cell r="C17" t="str">
            <v>YM MODESTY 071W</v>
          </cell>
        </row>
        <row r="18">
          <cell r="C18"/>
        </row>
        <row r="19">
          <cell r="C19" t="str">
            <v>SEASPAN BRAVO 2432W ETA: 12/1</v>
          </cell>
        </row>
        <row r="20">
          <cell r="C20"/>
        </row>
        <row r="21">
          <cell r="C21" t="str">
            <v>EVER FAR 1375-023W</v>
          </cell>
        </row>
        <row r="22">
          <cell r="C22" t="str">
            <v>EVER FAR 1375-023W</v>
          </cell>
        </row>
        <row r="23">
          <cell r="C23" t="str">
            <v>EVER FAR 1375-023W</v>
          </cell>
        </row>
        <row r="24">
          <cell r="C24" t="str">
            <v>EVER FAR 1375-023W</v>
          </cell>
        </row>
        <row r="25">
          <cell r="C25" t="str">
            <v>EVER FAR 1375-023W</v>
          </cell>
        </row>
        <row r="26">
          <cell r="C26" t="str">
            <v>EVER FAR 1375-023W</v>
          </cell>
        </row>
        <row r="27">
          <cell r="C27"/>
        </row>
        <row r="28">
          <cell r="C28" t="str">
            <v>EVERMEGA 1377 ETA: 12/12</v>
          </cell>
        </row>
        <row r="29">
          <cell r="C29" t="str">
            <v>EVERMEGA 1377</v>
          </cell>
        </row>
        <row r="30">
          <cell r="C30" t="str">
            <v>EVERMEGA 1377</v>
          </cell>
        </row>
        <row r="31">
          <cell r="C31" t="str">
            <v>EVERMEGA 1377</v>
          </cell>
        </row>
        <row r="32">
          <cell r="C32"/>
        </row>
        <row r="33">
          <cell r="C33" t="str">
            <v>EVER MAX 1378-008W ETA: 12/18</v>
          </cell>
        </row>
        <row r="34">
          <cell r="C34" t="str">
            <v>EVER MAX 1378-008W</v>
          </cell>
        </row>
        <row r="35">
          <cell r="C35" t="str">
            <v>EVER MAX 1378-008W</v>
          </cell>
        </row>
        <row r="36">
          <cell r="C36"/>
        </row>
        <row r="37">
          <cell r="C37" t="str">
            <v>EVER MILD 1382-002W</v>
          </cell>
        </row>
        <row r="38">
          <cell r="C38" t="str">
            <v>EVER MILD 1382-002W</v>
          </cell>
        </row>
        <row r="39">
          <cell r="C39" t="str">
            <v>EVER MILD 1382-002W</v>
          </cell>
        </row>
        <row r="40">
          <cell r="C40" t="str">
            <v>EVER MILD 1382-002W</v>
          </cell>
        </row>
        <row r="41">
          <cell r="C41"/>
        </row>
        <row r="42">
          <cell r="C42" t="str">
            <v>EVER MILD 1382-002W</v>
          </cell>
        </row>
        <row r="43">
          <cell r="C43" t="str">
            <v>EVER MILD 1382-002W</v>
          </cell>
        </row>
        <row r="44">
          <cell r="C44"/>
        </row>
        <row r="45">
          <cell r="C45" t="str">
            <v>WAN HAI A05 W007</v>
          </cell>
        </row>
        <row r="46">
          <cell r="C46"/>
        </row>
        <row r="47">
          <cell r="C47" t="str">
            <v>EVER MOST 1383-001W</v>
          </cell>
        </row>
        <row r="48">
          <cell r="C48" t="str">
            <v>EVER MOST 1383-001W</v>
          </cell>
        </row>
        <row r="49">
          <cell r="C49" t="str">
            <v>EVER MOST 1383-001W</v>
          </cell>
        </row>
        <row r="50">
          <cell r="C50" t="str">
            <v>EVER MOST 1383-001W</v>
          </cell>
        </row>
        <row r="51">
          <cell r="C51" t="str">
            <v>EVER MOST 1383-001W</v>
          </cell>
        </row>
        <row r="52">
          <cell r="C52" t="str">
            <v>EVER MOST 1383-001W</v>
          </cell>
        </row>
        <row r="53">
          <cell r="C53"/>
        </row>
        <row r="54">
          <cell r="C54" t="str">
            <v>EVER MACH 1384-008W</v>
          </cell>
        </row>
        <row r="55">
          <cell r="C55" t="str">
            <v>EVER MACH 1384-008W</v>
          </cell>
        </row>
        <row r="56">
          <cell r="C56" t="str">
            <v>EVER MACH 1384-008W</v>
          </cell>
        </row>
        <row r="57">
          <cell r="C57"/>
        </row>
        <row r="58">
          <cell r="C58" t="str">
            <v>WAN HAI A16/W004</v>
          </cell>
        </row>
        <row r="59">
          <cell r="C59"/>
        </row>
        <row r="60">
          <cell r="C60" t="str">
            <v>SEASPAN BRAVO 2433W</v>
          </cell>
        </row>
        <row r="61">
          <cell r="C61"/>
        </row>
        <row r="62">
          <cell r="C62" t="str">
            <v>EVER MAGI 0010-005W</v>
          </cell>
        </row>
        <row r="63">
          <cell r="C63" t="str">
            <v>EVER MAGI 0010-005W</v>
          </cell>
        </row>
        <row r="64">
          <cell r="C64" t="str">
            <v>EVER MAGI 0010-005W</v>
          </cell>
        </row>
        <row r="65">
          <cell r="C65" t="str">
            <v>EVER MAGI 0010-005W</v>
          </cell>
        </row>
        <row r="66">
          <cell r="C66" t="str">
            <v>EVER MAGI 0010-005W</v>
          </cell>
        </row>
        <row r="67">
          <cell r="C67" t="str">
            <v>EVER MAGI 0010-005W</v>
          </cell>
        </row>
        <row r="68">
          <cell r="C68" t="str">
            <v>EVER MAGI 0010-005W</v>
          </cell>
        </row>
        <row r="69">
          <cell r="C69"/>
        </row>
        <row r="70">
          <cell r="C70" t="str">
            <v>EVER MAST 1386-004W</v>
          </cell>
        </row>
        <row r="71">
          <cell r="C71" t="str">
            <v>EVER MAST 1386-004W</v>
          </cell>
        </row>
        <row r="72">
          <cell r="C72" t="str">
            <v>EVER MAST 1386-004W</v>
          </cell>
        </row>
        <row r="73">
          <cell r="C73" t="str">
            <v>EVER MAST 1386-004W</v>
          </cell>
        </row>
        <row r="74">
          <cell r="C74" t="str">
            <v>EVER MAST 1386-004W</v>
          </cell>
        </row>
        <row r="75">
          <cell r="C75" t="str">
            <v>EVER MAST 1386-004W</v>
          </cell>
        </row>
        <row r="76">
          <cell r="C76" t="str">
            <v>EVER MAST 1386-004W</v>
          </cell>
        </row>
        <row r="77">
          <cell r="C77"/>
        </row>
        <row r="78">
          <cell r="C78" t="str">
            <v>EVER MEMO 1387-003W</v>
          </cell>
        </row>
        <row r="79">
          <cell r="C79" t="str">
            <v>EVER MEMO 1387-003W</v>
          </cell>
        </row>
        <row r="80">
          <cell r="C80" t="str">
            <v>EVER MEMO 1387-003W</v>
          </cell>
        </row>
        <row r="81">
          <cell r="C81" t="str">
            <v>EVER MEMO 1387-003W</v>
          </cell>
        </row>
        <row r="82">
          <cell r="C82" t="str">
            <v>EVER MEMO 1387-003W</v>
          </cell>
        </row>
        <row r="83">
          <cell r="C83" t="str">
            <v>EVER MEMO 1387-003W</v>
          </cell>
        </row>
        <row r="84">
          <cell r="C84" t="str">
            <v>EVER MEMO 1387-003W</v>
          </cell>
        </row>
        <row r="85">
          <cell r="C85"/>
        </row>
        <row r="86">
          <cell r="C86" t="str">
            <v>EVER MEMO 1387-003W</v>
          </cell>
        </row>
        <row r="87">
          <cell r="C87" t="str">
            <v>EVER MEMO 1387-003W</v>
          </cell>
        </row>
        <row r="88">
          <cell r="C88"/>
        </row>
        <row r="89">
          <cell r="C89"/>
        </row>
        <row r="90">
          <cell r="C90"/>
        </row>
        <row r="91">
          <cell r="C91" t="str">
            <v>MAERSK ANTARES 510W</v>
          </cell>
        </row>
        <row r="92">
          <cell r="C92" t="str">
            <v>MAERSK ANTARES 510W</v>
          </cell>
        </row>
        <row r="93">
          <cell r="C93"/>
        </row>
        <row r="94">
          <cell r="C94" t="str">
            <v>EVER FRONT 1389-031W</v>
          </cell>
        </row>
        <row r="95">
          <cell r="C95" t="str">
            <v>EVER FRONT 1389-031W</v>
          </cell>
        </row>
        <row r="96">
          <cell r="C96" t="str">
            <v>EVER FRONT 1389-031W</v>
          </cell>
        </row>
        <row r="97">
          <cell r="C97" t="str">
            <v>EVER FRONT 1389-031W</v>
          </cell>
        </row>
        <row r="98">
          <cell r="C98" t="str">
            <v>EVER FRONT 1389-031W</v>
          </cell>
        </row>
        <row r="99">
          <cell r="C99" t="str">
            <v>EVER FRONT 1389-031W</v>
          </cell>
        </row>
        <row r="100">
          <cell r="C100"/>
        </row>
        <row r="101">
          <cell r="C101" t="str">
            <v>GEORG MAERSK 511W</v>
          </cell>
        </row>
        <row r="102">
          <cell r="C102" t="str">
            <v>GEORG MAERSK 511W</v>
          </cell>
        </row>
        <row r="103">
          <cell r="C103"/>
        </row>
        <row r="104">
          <cell r="C104" t="str">
            <v>GEORG MAERSK 511W</v>
          </cell>
        </row>
        <row r="105">
          <cell r="C105" t="str">
            <v>GEORG MAERSK 511W</v>
          </cell>
        </row>
        <row r="106">
          <cell r="C106"/>
        </row>
        <row r="107">
          <cell r="C107" t="str">
            <v>EVER MACRO 1390-001W</v>
          </cell>
        </row>
        <row r="108">
          <cell r="C108" t="str">
            <v xml:space="preserve">EVER MACRO 1390-001W </v>
          </cell>
        </row>
        <row r="109">
          <cell r="C109" t="str">
            <v xml:space="preserve">EVER MACRO 1390-001W </v>
          </cell>
        </row>
        <row r="110">
          <cell r="C110" t="str">
            <v xml:space="preserve">EVER MACRO 1390-001W </v>
          </cell>
        </row>
        <row r="111">
          <cell r="C111" t="str">
            <v xml:space="preserve">EVER MACRO 1390-001W </v>
          </cell>
        </row>
        <row r="112">
          <cell r="C112" t="str">
            <v>EVER MACRO 1390-001W</v>
          </cell>
        </row>
        <row r="113">
          <cell r="C113"/>
        </row>
        <row r="114">
          <cell r="C114" t="str">
            <v>GUNVOR MAERSK 512W</v>
          </cell>
        </row>
        <row r="115">
          <cell r="C115"/>
        </row>
        <row r="116">
          <cell r="C116" t="str">
            <v>GUNVOR MAERSK 512W</v>
          </cell>
        </row>
        <row r="117">
          <cell r="C117" t="str">
            <v>GUNVOR MAERSK 512W</v>
          </cell>
        </row>
        <row r="118">
          <cell r="C118"/>
        </row>
        <row r="119">
          <cell r="C119" t="str">
            <v>EVER MILD 1391-003W</v>
          </cell>
        </row>
        <row r="120">
          <cell r="C120" t="str">
            <v>EVER MILD 1391-003W</v>
          </cell>
        </row>
        <row r="121">
          <cell r="C121" t="str">
            <v>EVER MILD 1391-003W</v>
          </cell>
        </row>
        <row r="122">
          <cell r="C122" t="str">
            <v>EVER MILD 1391-003W</v>
          </cell>
        </row>
        <row r="123">
          <cell r="C123" t="str">
            <v>EVER MILD 1391-003W</v>
          </cell>
        </row>
        <row r="124">
          <cell r="C124"/>
        </row>
        <row r="125">
          <cell r="C125" t="str">
            <v>WAN HAI A05 W008</v>
          </cell>
        </row>
        <row r="126">
          <cell r="C126" t="str">
            <v>WAN HAI A05 W008</v>
          </cell>
        </row>
        <row r="127">
          <cell r="C127" t="str">
            <v>WAN HAI A05 W008</v>
          </cell>
        </row>
        <row r="128">
          <cell r="C128"/>
        </row>
        <row r="129">
          <cell r="C129" t="str">
            <v>GUNHILDE MAERSK 513W</v>
          </cell>
        </row>
        <row r="130">
          <cell r="C130"/>
        </row>
        <row r="131">
          <cell r="C131" t="str">
            <v>GUNHILDE MAERSK 513W</v>
          </cell>
        </row>
        <row r="132">
          <cell r="C132" t="str">
            <v>GUNHILDE MAERSK 513W</v>
          </cell>
        </row>
        <row r="133">
          <cell r="C133" t="str">
            <v>GUNHILDE MAERSK 513W</v>
          </cell>
        </row>
        <row r="134">
          <cell r="C134"/>
        </row>
        <row r="135">
          <cell r="C135" t="str">
            <v>EVER MOST 1392-002W</v>
          </cell>
        </row>
        <row r="136">
          <cell r="C136" t="str">
            <v>EVER MOST 1392-002W</v>
          </cell>
        </row>
        <row r="137">
          <cell r="C137" t="str">
            <v>EVER MOST 1392-002W</v>
          </cell>
        </row>
        <row r="138">
          <cell r="C138" t="str">
            <v>EVER MOST 1392-002W</v>
          </cell>
        </row>
        <row r="139">
          <cell r="C139" t="str">
            <v>EVER MOST 1392-002W</v>
          </cell>
        </row>
        <row r="140">
          <cell r="C140" t="str">
            <v>EVER MOST 1392-002W</v>
          </cell>
        </row>
        <row r="141">
          <cell r="C141"/>
        </row>
        <row r="142">
          <cell r="C142" t="str">
            <v>SEASPAN BRAVO 434W</v>
          </cell>
        </row>
        <row r="143">
          <cell r="C143"/>
        </row>
        <row r="144">
          <cell r="C144" t="str">
            <v>MAERSK ENSHI 514W</v>
          </cell>
        </row>
        <row r="145">
          <cell r="C145" t="str">
            <v>MAERSK ENSHI 514W</v>
          </cell>
        </row>
        <row r="146">
          <cell r="C146"/>
        </row>
        <row r="147">
          <cell r="C147" t="str">
            <v>EVER MACH 1393-009W</v>
          </cell>
        </row>
        <row r="148">
          <cell r="C148" t="str">
            <v>EVER MACH 1393-009W</v>
          </cell>
        </row>
        <row r="149">
          <cell r="C149" t="str">
            <v>EVER MACH 1393-009W</v>
          </cell>
        </row>
        <row r="150">
          <cell r="C150" t="str">
            <v xml:space="preserve">EVER MACH 1393-009W  </v>
          </cell>
        </row>
        <row r="151">
          <cell r="C151" t="str">
            <v>EVER MACH 1393-009W</v>
          </cell>
        </row>
        <row r="152">
          <cell r="C152"/>
        </row>
        <row r="153">
          <cell r="C153" t="str">
            <v>GUSTAV MAERSK 515W</v>
          </cell>
        </row>
        <row r="154">
          <cell r="C154" t="str">
            <v>GUSTAV MAERSK 515W</v>
          </cell>
        </row>
        <row r="155">
          <cell r="C155" t="str">
            <v>GUSTAV MAERSK 515W</v>
          </cell>
        </row>
        <row r="156">
          <cell r="C156" t="str">
            <v>GUSTAV MAERSK 515W</v>
          </cell>
        </row>
        <row r="157">
          <cell r="C157"/>
        </row>
        <row r="158">
          <cell r="C158" t="str">
            <v xml:space="preserve">EVER MAGI 1394-007W </v>
          </cell>
        </row>
        <row r="159">
          <cell r="C159" t="str">
            <v xml:space="preserve">EVER MAGI 1394-007W </v>
          </cell>
        </row>
        <row r="160">
          <cell r="C160" t="str">
            <v xml:space="preserve">EVER MAGI 1394-007W </v>
          </cell>
        </row>
        <row r="161">
          <cell r="C161"/>
        </row>
        <row r="162">
          <cell r="C162" t="str">
            <v>MAESK SKARSTIND 516W</v>
          </cell>
        </row>
        <row r="163">
          <cell r="C163" t="str">
            <v>MAESK SKARSTIND 516W</v>
          </cell>
        </row>
        <row r="164">
          <cell r="C164" t="str">
            <v>MAESK SKARSTIND 516W</v>
          </cell>
        </row>
        <row r="165">
          <cell r="C165"/>
        </row>
        <row r="166">
          <cell r="C166" t="str">
            <v>EVER MAST 1395-005W</v>
          </cell>
        </row>
        <row r="167">
          <cell r="C167"/>
        </row>
        <row r="168">
          <cell r="C168" t="str">
            <v>MAERSK ALFIRK 517W
ORIGINAL BK 39065982</v>
          </cell>
        </row>
        <row r="169">
          <cell r="C169"/>
        </row>
        <row r="170">
          <cell r="C170" t="str">
            <v>MAERSK ALFIRK 517W</v>
          </cell>
        </row>
        <row r="171">
          <cell r="C171" t="str">
            <v>MAERSK ALFIRK 517W</v>
          </cell>
        </row>
        <row r="172">
          <cell r="C172"/>
        </row>
        <row r="173">
          <cell r="C173" t="str">
            <v>EVER MAGIC 1396-001W</v>
          </cell>
        </row>
        <row r="174">
          <cell r="C174" t="str">
            <v>EVER MAGIC 1396-001W</v>
          </cell>
        </row>
        <row r="175">
          <cell r="C175"/>
        </row>
        <row r="176">
          <cell r="C176" t="str">
            <v>MAERSK ANTARES 518W</v>
          </cell>
        </row>
        <row r="177">
          <cell r="C177" t="str">
            <v>MAERSK ANTARES 518W</v>
          </cell>
        </row>
        <row r="178">
          <cell r="C178" t="str">
            <v>MAERSK ANTARES 518W</v>
          </cell>
        </row>
        <row r="179">
          <cell r="C179" t="str">
            <v>MAERSK ANTARES 518W</v>
          </cell>
        </row>
        <row r="180">
          <cell r="C180"/>
        </row>
        <row r="181">
          <cell r="C181" t="str">
            <v>GEORG MAERSK 519W</v>
          </cell>
        </row>
        <row r="182">
          <cell r="C182" t="str">
            <v>GEORG MAERSK 519W</v>
          </cell>
        </row>
        <row r="183">
          <cell r="C183" t="str">
            <v>GEORG MAERSK 519W</v>
          </cell>
        </row>
        <row r="184">
          <cell r="C184" t="str">
            <v>GEORG MAERSK 519W</v>
          </cell>
        </row>
        <row r="185">
          <cell r="C185"/>
        </row>
        <row r="186">
          <cell r="C186" t="str">
            <v>EVER FRONT 1397-032W</v>
          </cell>
        </row>
        <row r="187">
          <cell r="C187" t="str">
            <v>EVER FRONT 1397-032W</v>
          </cell>
        </row>
        <row r="188">
          <cell r="C188"/>
        </row>
        <row r="189">
          <cell r="C189" t="str">
            <v>EVER MACRO 1398-002W</v>
          </cell>
        </row>
        <row r="190">
          <cell r="C190" t="str">
            <v>EVER MACRO 1398-002W</v>
          </cell>
        </row>
        <row r="191">
          <cell r="C191"/>
        </row>
        <row r="192">
          <cell r="C192" t="str">
            <v>GUNVOR MAERSK 520W</v>
          </cell>
        </row>
        <row r="193">
          <cell r="C193" t="str">
            <v>GUNVOR MAERSK 520W</v>
          </cell>
        </row>
        <row r="194">
          <cell r="C194" t="str">
            <v>GUNVOR MAERSK 520W</v>
          </cell>
        </row>
        <row r="195">
          <cell r="C195" t="str">
            <v>GUNVOR MAERSK 520W</v>
          </cell>
        </row>
        <row r="196">
          <cell r="C196" t="str">
            <v>GUNVOR MAERSK 520W</v>
          </cell>
        </row>
        <row r="197">
          <cell r="C197"/>
        </row>
        <row r="198">
          <cell r="C198" t="str">
            <v>WAN HAI A05 W009</v>
          </cell>
        </row>
        <row r="199">
          <cell r="C199" t="str">
            <v>WAN HAI A05 W009</v>
          </cell>
        </row>
        <row r="200">
          <cell r="C200"/>
        </row>
        <row r="201">
          <cell r="C201" t="str">
            <v>GUNHILDE MAERSK 521W</v>
          </cell>
        </row>
        <row r="202">
          <cell r="C202" t="str">
            <v>GUNHILDE MAERSK 521W</v>
          </cell>
        </row>
        <row r="203">
          <cell r="C203" t="str">
            <v>GUNHILDE MAERSK 521W</v>
          </cell>
        </row>
        <row r="204">
          <cell r="C204" t="str">
            <v>GUNHILDE MAERSK 521W</v>
          </cell>
        </row>
        <row r="205">
          <cell r="C205" t="str">
            <v>GUNHILDE MAERSK 521W</v>
          </cell>
        </row>
        <row r="206">
          <cell r="C206"/>
        </row>
        <row r="207">
          <cell r="C207" t="str">
            <v>WAN HAI A12 W004</v>
          </cell>
        </row>
        <row r="208">
          <cell r="C208" t="str">
            <v>WAN HAI A12 W004</v>
          </cell>
        </row>
        <row r="209">
          <cell r="C209"/>
        </row>
        <row r="210">
          <cell r="C210" t="str">
            <v>EVER MILD 1399-004W</v>
          </cell>
        </row>
        <row r="211">
          <cell r="C211" t="str">
            <v>EVER MILD 1399-004W</v>
          </cell>
        </row>
        <row r="212">
          <cell r="C212" t="str">
            <v>EVER MILD 1399-004W</v>
          </cell>
        </row>
        <row r="213">
          <cell r="C213"/>
        </row>
        <row r="214">
          <cell r="C214" t="str">
            <v>MAERSK SALINA 522W</v>
          </cell>
        </row>
        <row r="215">
          <cell r="C215" t="str">
            <v>MAERSK SALINA 522W</v>
          </cell>
        </row>
        <row r="216">
          <cell r="C216" t="str">
            <v>MAERSK SALINA 522W</v>
          </cell>
        </row>
        <row r="217">
          <cell r="C217" t="str">
            <v>MAERSK SALINA 522W</v>
          </cell>
        </row>
        <row r="218">
          <cell r="C218" t="str">
            <v>MAERSK SALINA 522W</v>
          </cell>
        </row>
        <row r="219">
          <cell r="C219"/>
        </row>
        <row r="220">
          <cell r="C220" t="str">
            <v>COLORADO EXPRESS 523W</v>
          </cell>
        </row>
        <row r="221">
          <cell r="C221" t="str">
            <v>VESSEL CHANGE FROM GUSTAV MAERSK</v>
          </cell>
        </row>
        <row r="222">
          <cell r="C222"/>
        </row>
        <row r="223">
          <cell r="C223" t="str">
            <v>EVER MOST 1400-003W</v>
          </cell>
        </row>
        <row r="224">
          <cell r="C224" t="str">
            <v>EVER MOST 1400-003W</v>
          </cell>
        </row>
        <row r="225">
          <cell r="C225"/>
        </row>
        <row r="226">
          <cell r="C226" t="str">
            <v xml:space="preserve">SEASPAN BRAVO 435W </v>
          </cell>
        </row>
        <row r="227">
          <cell r="C227" t="str">
            <v>SEASPAN BRAVO 435W</v>
          </cell>
        </row>
        <row r="228">
          <cell r="C228"/>
        </row>
        <row r="229">
          <cell r="C229" t="str">
            <v>EVER MACH 1401-010W</v>
          </cell>
        </row>
        <row r="230">
          <cell r="C230" t="str">
            <v>EVER MACH 1401-010W</v>
          </cell>
        </row>
        <row r="231">
          <cell r="C231"/>
        </row>
        <row r="232">
          <cell r="C232" t="str">
            <v>WAN HAI A16 W006</v>
          </cell>
        </row>
        <row r="233">
          <cell r="C233" t="str">
            <v>WAN HAI A16 W006 ETA: 6/9</v>
          </cell>
        </row>
        <row r="234">
          <cell r="C234"/>
        </row>
        <row r="235">
          <cell r="C235" t="str">
            <v>MAERSK SKARSTIND 524W</v>
          </cell>
        </row>
        <row r="236">
          <cell r="C236" t="str">
            <v>MAERSK SKARSTIND 524W</v>
          </cell>
        </row>
        <row r="237">
          <cell r="C237" t="str">
            <v>MAERSK SKARSTIND 524W</v>
          </cell>
        </row>
        <row r="238">
          <cell r="C238" t="str">
            <v>MAERSK SKARSTIND 524W</v>
          </cell>
        </row>
        <row r="239">
          <cell r="C239" t="str">
            <v>MAERSK SKARSTIND 524W</v>
          </cell>
        </row>
        <row r="240">
          <cell r="C240" t="str">
            <v>MAERSK SKARSTIND 524W</v>
          </cell>
        </row>
        <row r="241">
          <cell r="C241"/>
        </row>
        <row r="242">
          <cell r="C242" t="str">
            <v>MAERSK ALFIRK 525W</v>
          </cell>
        </row>
        <row r="243">
          <cell r="C243" t="str">
            <v>MAERSK ALFIRK 526W</v>
          </cell>
        </row>
        <row r="244">
          <cell r="C244" t="str">
            <v>MAERSK ALFIRK 526W</v>
          </cell>
        </row>
        <row r="245">
          <cell r="C245" t="str">
            <v>MAERSK ALFIRK 526W</v>
          </cell>
        </row>
        <row r="246">
          <cell r="C246" t="str">
            <v>MAERSK ALFIRK 526W</v>
          </cell>
        </row>
        <row r="247">
          <cell r="C247"/>
        </row>
        <row r="248">
          <cell r="C248" t="str">
            <v>SEASPAN BREEZE 512W ETA: 6/15</v>
          </cell>
        </row>
        <row r="249">
          <cell r="C249" t="str">
            <v>SEASPAN BREEZE 512W</v>
          </cell>
        </row>
        <row r="250">
          <cell r="C250"/>
        </row>
        <row r="251">
          <cell r="C251" t="str">
            <v>MAERSK ANTARES 526W ETA: 6/22</v>
          </cell>
        </row>
        <row r="252">
          <cell r="C252" t="str">
            <v>MAERSK ANTARES 526W</v>
          </cell>
        </row>
        <row r="253">
          <cell r="C253" t="str">
            <v>MAERSK ANTARES 526W</v>
          </cell>
        </row>
        <row r="254">
          <cell r="C254" t="str">
            <v>MAERSK ANTARES 526W</v>
          </cell>
        </row>
        <row r="255">
          <cell r="C255" t="str">
            <v>MAERSK ANTARES 526W</v>
          </cell>
        </row>
        <row r="256">
          <cell r="C256" t="str">
            <v>MAERSK ANTARES 526W</v>
          </cell>
        </row>
        <row r="257">
          <cell r="C257" t="str">
            <v>MAERSK ANTARES 526W</v>
          </cell>
        </row>
        <row r="258">
          <cell r="C258" t="str">
            <v>MAERSK ANTARES 526W</v>
          </cell>
        </row>
        <row r="259">
          <cell r="C259"/>
        </row>
        <row r="260">
          <cell r="C260" t="str">
            <v>EVER MAST 1403-006W</v>
          </cell>
        </row>
        <row r="261">
          <cell r="C261"/>
        </row>
        <row r="262">
          <cell r="C262" t="str">
            <v>WAN HAI A11 W011 ETA: 6/23</v>
          </cell>
        </row>
        <row r="263">
          <cell r="C263" t="str">
            <v>WAN HAI A11 W011</v>
          </cell>
        </row>
        <row r="264">
          <cell r="C264"/>
        </row>
        <row r="265">
          <cell r="C265" t="str">
            <v>EVER MAGIC 1404-002W</v>
          </cell>
        </row>
        <row r="266">
          <cell r="C266" t="str">
            <v>EVER MAGIC 1404-002W</v>
          </cell>
        </row>
        <row r="267">
          <cell r="C267" t="str">
            <v>EVER MAGIC 1404-002W</v>
          </cell>
        </row>
        <row r="268">
          <cell r="C268"/>
        </row>
        <row r="269">
          <cell r="C269" t="str">
            <v>MAERSK ANTARES 526W ETA: 6/22</v>
          </cell>
        </row>
        <row r="270">
          <cell r="C270" t="str">
            <v>MAERSK ANTARES 526W</v>
          </cell>
        </row>
        <row r="271">
          <cell r="C271" t="str">
            <v>MAERSK ANTARES 526W</v>
          </cell>
        </row>
        <row r="272">
          <cell r="C272" t="str">
            <v>MAERSK ANTARES 526W</v>
          </cell>
        </row>
        <row r="273">
          <cell r="C273" t="str">
            <v>GEORG MAERSK 527W</v>
          </cell>
        </row>
        <row r="274">
          <cell r="C274" t="str">
            <v>GEORG MAERSK 527W</v>
          </cell>
        </row>
        <row r="275">
          <cell r="C275" t="str">
            <v>GEORG MAERSK 527W</v>
          </cell>
        </row>
        <row r="276">
          <cell r="C276" t="str">
            <v>GEORG MAERSK 527W</v>
          </cell>
        </row>
        <row r="277">
          <cell r="C277"/>
        </row>
        <row r="278">
          <cell r="C278" t="str">
            <v>GUNVOR MAERSK 528W</v>
          </cell>
        </row>
        <row r="279">
          <cell r="C279" t="str">
            <v>GUNVOR MAERSK 528W</v>
          </cell>
        </row>
        <row r="280">
          <cell r="C280" t="str">
            <v>GUNVOR MAERSK 528W</v>
          </cell>
        </row>
        <row r="281">
          <cell r="C281" t="str">
            <v>GUNVOR MAERSK 528W</v>
          </cell>
        </row>
        <row r="282">
          <cell r="C282"/>
        </row>
        <row r="283">
          <cell r="C283" t="str">
            <v>EVER MEMO 1407-006W ETA: 7/13</v>
          </cell>
        </row>
        <row r="284">
          <cell r="C284"/>
        </row>
        <row r="285">
          <cell r="C285" t="str">
            <v>GUNHILDE MAERSK 529W ETA: 7/13</v>
          </cell>
        </row>
        <row r="286">
          <cell r="C286" t="str">
            <v xml:space="preserve">GUNHILDE MAERSK 529W </v>
          </cell>
        </row>
        <row r="287">
          <cell r="C287" t="str">
            <v>GUNHILDE MAERSK 529W</v>
          </cell>
        </row>
        <row r="288">
          <cell r="C288" t="str">
            <v>GUNHILDE MAERSK 529W</v>
          </cell>
        </row>
        <row r="289">
          <cell r="C289"/>
        </row>
        <row r="290">
          <cell r="C290" t="str">
            <v>EVER MACRO 1408-003W</v>
          </cell>
        </row>
        <row r="291">
          <cell r="C291" t="str">
            <v>EVER MACRO 1408-003W</v>
          </cell>
        </row>
        <row r="292">
          <cell r="C292" t="str">
            <v>EVER MACRO 1408-003W</v>
          </cell>
        </row>
        <row r="293">
          <cell r="C293" t="str">
            <v>EVER MACRO 1408-003W</v>
          </cell>
        </row>
        <row r="294">
          <cell r="C294"/>
        </row>
        <row r="295">
          <cell r="C295" t="str">
            <v>MAERSK SALINA 530W</v>
          </cell>
        </row>
        <row r="296">
          <cell r="C296" t="str">
            <v>MAERSK SALINA 530W</v>
          </cell>
        </row>
        <row r="297">
          <cell r="C297" t="str">
            <v>MAERSK SALINA 530W</v>
          </cell>
        </row>
        <row r="298">
          <cell r="C298" t="str">
            <v>MAERSK SALINA 530W</v>
          </cell>
        </row>
        <row r="299">
          <cell r="C299"/>
        </row>
        <row r="300">
          <cell r="C300" t="str">
            <v>EVER MILD 1409-005W</v>
          </cell>
        </row>
        <row r="301">
          <cell r="C301" t="str">
            <v>EVER MILD 1409-005W</v>
          </cell>
        </row>
        <row r="302">
          <cell r="C302" t="str">
            <v>EVER MILD 1409-005W</v>
          </cell>
        </row>
        <row r="303">
          <cell r="C303" t="str">
            <v>EVER MILD 1409-005W</v>
          </cell>
        </row>
        <row r="304">
          <cell r="C304" t="str">
            <v>EVER MILD 1409-005W</v>
          </cell>
        </row>
        <row r="305">
          <cell r="C305"/>
        </row>
        <row r="306">
          <cell r="C306" t="str">
            <v>GRETE MAERSK 531W</v>
          </cell>
        </row>
        <row r="307">
          <cell r="C307" t="str">
            <v xml:space="preserve">GRETE MAERSK 531W </v>
          </cell>
        </row>
        <row r="308">
          <cell r="C308" t="str">
            <v xml:space="preserve">GRETE MAERSK 531W </v>
          </cell>
        </row>
        <row r="309">
          <cell r="C309" t="str">
            <v xml:space="preserve">GRETE MAERSK 531W </v>
          </cell>
        </row>
        <row r="310">
          <cell r="C310"/>
        </row>
        <row r="311">
          <cell r="C311" t="str">
            <v>EVER MACH 1410-011W</v>
          </cell>
        </row>
        <row r="312">
          <cell r="C312" t="str">
            <v>EVER MACH 1410-011W</v>
          </cell>
        </row>
        <row r="313">
          <cell r="C313" t="str">
            <v>EVER MACH 1410-011W</v>
          </cell>
        </row>
        <row r="314">
          <cell r="C314" t="str">
            <v>EVER MACH 1410-011W</v>
          </cell>
        </row>
        <row r="315">
          <cell r="C315"/>
        </row>
        <row r="316">
          <cell r="C316" t="str">
            <v>GUDRUN MAERSK 532W</v>
          </cell>
        </row>
        <row r="317">
          <cell r="C317" t="str">
            <v>GUDRUN MAERSK 532W</v>
          </cell>
        </row>
        <row r="318">
          <cell r="C318" t="str">
            <v>GUDRUN MAERSK 532W</v>
          </cell>
        </row>
        <row r="319">
          <cell r="C319" t="str">
            <v>GUDRUN MAERSK 532W</v>
          </cell>
        </row>
        <row r="320">
          <cell r="C320"/>
        </row>
        <row r="321">
          <cell r="C321" t="str">
            <v>CMA CGM CHILE</v>
          </cell>
        </row>
        <row r="322">
          <cell r="C322"/>
        </row>
        <row r="323">
          <cell r="C323" t="str">
            <v>MAERSK ALFIRK 533W</v>
          </cell>
        </row>
        <row r="324">
          <cell r="C324" t="str">
            <v xml:space="preserve">MAERSK ALFIRK 533W </v>
          </cell>
        </row>
        <row r="325">
          <cell r="C325" t="str">
            <v xml:space="preserve">MAERSK ALFIRK 533W </v>
          </cell>
        </row>
        <row r="326">
          <cell r="C326"/>
        </row>
        <row r="327">
          <cell r="C327" t="str">
            <v>EVER MOST 1411-004W</v>
          </cell>
        </row>
        <row r="328">
          <cell r="C328" t="str">
            <v>EVER MOST 1411-004W</v>
          </cell>
        </row>
        <row r="329">
          <cell r="C329" t="str">
            <v>EVER MOST 1411-004W</v>
          </cell>
        </row>
        <row r="330">
          <cell r="C330" t="str">
            <v>EVER MOST 1411-004W</v>
          </cell>
        </row>
        <row r="331">
          <cell r="C331" t="str">
            <v>EVER MOST 1411-004W</v>
          </cell>
        </row>
        <row r="332">
          <cell r="C332"/>
        </row>
        <row r="333">
          <cell r="C333" t="str">
            <v>EVER MAX 1412-011W</v>
          </cell>
        </row>
        <row r="334">
          <cell r="C334" t="str">
            <v>EVER MAX 1412-011W</v>
          </cell>
        </row>
        <row r="335">
          <cell r="C335" t="str">
            <v>EVER MAX 1412-011W</v>
          </cell>
        </row>
        <row r="336">
          <cell r="C336" t="str">
            <v>EVER MAX 1412-011W</v>
          </cell>
        </row>
        <row r="337">
          <cell r="C337" t="str">
            <v>EVER MAX 1412-011W</v>
          </cell>
        </row>
        <row r="338">
          <cell r="C338"/>
        </row>
        <row r="339">
          <cell r="C339" t="str">
            <v>CMA CGM LAPEROUSE</v>
          </cell>
        </row>
        <row r="340">
          <cell r="C340"/>
        </row>
        <row r="341">
          <cell r="C341" t="str">
            <v>MAERSK ANTARES 534W</v>
          </cell>
        </row>
        <row r="342">
          <cell r="C342" t="str">
            <v>MAERSK ANTARES 534W</v>
          </cell>
        </row>
        <row r="343">
          <cell r="C343" t="str">
            <v>MAERSK ANTARES 534W</v>
          </cell>
        </row>
        <row r="344">
          <cell r="C344"/>
        </row>
        <row r="345">
          <cell r="C345" t="str">
            <v>ONE SINGAPORE 513W</v>
          </cell>
        </row>
        <row r="346">
          <cell r="C346" t="str">
            <v>ONE SINGAPORE 513W</v>
          </cell>
        </row>
        <row r="347">
          <cell r="C347"/>
        </row>
        <row r="348">
          <cell r="C348" t="str">
            <v>EVER MAGIC 1413-003W</v>
          </cell>
        </row>
        <row r="349">
          <cell r="C349" t="str">
            <v>EVER MAGIC 1413-003W</v>
          </cell>
        </row>
        <row r="350">
          <cell r="C350" t="str">
            <v>EVER MAGIC 1413-003W</v>
          </cell>
        </row>
        <row r="351">
          <cell r="C351"/>
        </row>
        <row r="352">
          <cell r="C352" t="str">
            <v>WAN HAI A11 W012</v>
          </cell>
        </row>
        <row r="353">
          <cell r="C353"/>
        </row>
        <row r="354">
          <cell r="C354" t="str">
            <v>GEORG MAERSK 535W</v>
          </cell>
        </row>
        <row r="355">
          <cell r="C355" t="str">
            <v>GEORG MAERSK 535W</v>
          </cell>
        </row>
        <row r="356">
          <cell r="C356" t="str">
            <v>GEORG MAERSK 535W</v>
          </cell>
        </row>
        <row r="357">
          <cell r="C357"/>
        </row>
        <row r="358">
          <cell r="C358" t="str">
            <v xml:space="preserve">EVER MAGUS 1414-002W </v>
          </cell>
        </row>
        <row r="359">
          <cell r="C359" t="str">
            <v>EVER MAGUS 1414-002W</v>
          </cell>
        </row>
        <row r="360">
          <cell r="C360" t="str">
            <v>EVER MAGUS 1414-002W</v>
          </cell>
        </row>
        <row r="361">
          <cell r="C361" t="str">
            <v>EVER MAGUS 1414-002W</v>
          </cell>
        </row>
        <row r="362">
          <cell r="C362"/>
        </row>
        <row r="363">
          <cell r="C363" t="str">
            <v>CMA CGM J. ADAMS</v>
          </cell>
        </row>
        <row r="364">
          <cell r="C364"/>
        </row>
        <row r="365">
          <cell r="C365" t="str">
            <v>GUNVOR MAERSK 536W</v>
          </cell>
        </row>
        <row r="366">
          <cell r="C366" t="str">
            <v xml:space="preserve">GUNVOR MAERSK 536W </v>
          </cell>
        </row>
        <row r="367">
          <cell r="C367" t="str">
            <v xml:space="preserve">GUNVOR MAERSK 536W </v>
          </cell>
        </row>
        <row r="368">
          <cell r="C368"/>
        </row>
        <row r="369">
          <cell r="C369" t="str">
            <v>EVER MEMO 1415-007W *39c*</v>
          </cell>
        </row>
        <row r="370">
          <cell r="C370" t="str">
            <v>EVER MEMO 1415-007W</v>
          </cell>
        </row>
        <row r="371">
          <cell r="C371" t="str">
            <v>EVER MEMO 1415-007W *42c*</v>
          </cell>
        </row>
        <row r="372">
          <cell r="C372" t="str">
            <v>EVER MEMO 1415-007W</v>
          </cell>
        </row>
        <row r="373">
          <cell r="C373" t="str">
            <v>EVER MEMO 1415-007W</v>
          </cell>
        </row>
        <row r="374">
          <cell r="C374" t="str">
            <v>BAKERSFIELD: 9/5-2C OCC</v>
          </cell>
        </row>
        <row r="375">
          <cell r="C375" t="str">
            <v>EVER MACRO 1416-004W</v>
          </cell>
        </row>
        <row r="376">
          <cell r="C376" t="str">
            <v>EVER MACRO 1416-004W</v>
          </cell>
        </row>
        <row r="377">
          <cell r="C377"/>
        </row>
        <row r="378">
          <cell r="C378" t="str">
            <v>CMA CGM ARGENTINA ETA: 9/7</v>
          </cell>
        </row>
        <row r="379">
          <cell r="C379" t="str">
            <v>BAKERSFIELD: 9/4-1C MIX + 9/5-1C MIX</v>
          </cell>
        </row>
        <row r="380">
          <cell r="C380" t="str">
            <v>WAN HAI A05 W011 *20C MAX*</v>
          </cell>
        </row>
        <row r="381">
          <cell r="C381"/>
        </row>
        <row r="382">
          <cell r="C382" t="str">
            <v>WAN HAI A12 W006</v>
          </cell>
        </row>
        <row r="383">
          <cell r="C383" t="str">
            <v>WAN HAI A12 W006</v>
          </cell>
        </row>
        <row r="384">
          <cell r="C384" t="str">
            <v>WAN HAI A12 W006</v>
          </cell>
        </row>
        <row r="385">
          <cell r="C385"/>
        </row>
        <row r="386">
          <cell r="C386" t="str">
            <v>EVER MILD 1417-006W</v>
          </cell>
        </row>
        <row r="387">
          <cell r="C387" t="str">
            <v>EVER MILD 1417-006W</v>
          </cell>
        </row>
        <row r="388">
          <cell r="C388" t="str">
            <v>EVER MILD 1417-006W</v>
          </cell>
        </row>
        <row r="389">
          <cell r="C389" t="str">
            <v>EVER MILD 1417-006W</v>
          </cell>
        </row>
        <row r="390">
          <cell r="C390"/>
        </row>
        <row r="391">
          <cell r="C391" t="str">
            <v>GRETE MAERSK 539W</v>
          </cell>
        </row>
        <row r="392">
          <cell r="C392" t="str">
            <v>GRETE MAERSK 539W</v>
          </cell>
        </row>
        <row r="393">
          <cell r="C393"/>
        </row>
        <row r="394">
          <cell r="C394" t="str">
            <v>EVER MACH 1418-012W</v>
          </cell>
        </row>
        <row r="395">
          <cell r="C395" t="str">
            <v>EVER MACH 1418-012W</v>
          </cell>
        </row>
        <row r="396">
          <cell r="C396" t="str">
            <v>EVER MACH 1418-012W</v>
          </cell>
        </row>
        <row r="397">
          <cell r="C397" t="str">
            <v>EVER MACH 1418-012W</v>
          </cell>
        </row>
        <row r="398">
          <cell r="C398"/>
        </row>
        <row r="399">
          <cell r="C399" t="str">
            <v>ONE SPRINTER 001W ETA: 9/28</v>
          </cell>
        </row>
        <row r="400">
          <cell r="C400"/>
        </row>
        <row r="401">
          <cell r="C401" t="str">
            <v>WAN HAI A06 W010 ETA: 9/29</v>
          </cell>
        </row>
        <row r="402">
          <cell r="C402"/>
        </row>
        <row r="403">
          <cell r="C403" t="str">
            <v>EVER MOST 1419-005W</v>
          </cell>
        </row>
        <row r="404">
          <cell r="C404" t="str">
            <v xml:space="preserve">EVER MOST 1419-005W </v>
          </cell>
        </row>
        <row r="405">
          <cell r="C405" t="str">
            <v xml:space="preserve">EVER MOST 1419-005W </v>
          </cell>
        </row>
        <row r="406">
          <cell r="C406" t="str">
            <v xml:space="preserve">EVER MOST 1419-005W </v>
          </cell>
        </row>
        <row r="407">
          <cell r="C407"/>
        </row>
        <row r="408">
          <cell r="C408" t="str">
            <v>EVER MAGIC 1421-004W ETA: 10/13</v>
          </cell>
        </row>
        <row r="409">
          <cell r="C409" t="str">
            <v>EVER MAGIC 1421-004W</v>
          </cell>
        </row>
        <row r="410">
          <cell r="C410" t="str">
            <v>EVER MAGIC 1421-004W</v>
          </cell>
        </row>
        <row r="411">
          <cell r="C411" t="str">
            <v>EVER MAGIC 1421-004W</v>
          </cell>
        </row>
        <row r="415">
          <cell r="C415">
            <v>255200</v>
          </cell>
        </row>
        <row r="421">
          <cell r="C421">
            <v>72</v>
          </cell>
        </row>
        <row r="424">
          <cell r="C424">
            <v>239360</v>
          </cell>
        </row>
        <row r="425">
          <cell r="C425">
            <v>508640</v>
          </cell>
        </row>
        <row r="428">
          <cell r="C428">
            <v>494560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mYapd564lEKFfBh8E-AR7Z89IXKX_dNDvWo10rXfjt2xokP4TdP7QIiRAkWBjgQT" itemId="01UGFM3AUFHR6BN2NWEVHIB7S3FO7OSWLY">
      <xxl21:absoluteUrl r:id="rId2"/>
    </xxl21:alternateUrls>
    <sheetNames>
      <sheetName val="Sheet2"/>
      <sheetName val="EAST BOOKING SCHEDULE"/>
      <sheetName val="Sheet3"/>
      <sheetName val="HAPAG LLOYD SCHEDULE"/>
      <sheetName val="Sheet4"/>
      <sheetName val="Sheet1"/>
    </sheetNames>
    <sheetDataSet>
      <sheetData sheetId="0"/>
      <sheetData sheetId="1">
        <row r="2">
          <cell r="C2"/>
        </row>
        <row r="3">
          <cell r="C3" t="str">
            <v>BOOKED VESSEL</v>
          </cell>
        </row>
        <row r="4">
          <cell r="C4"/>
        </row>
        <row r="5">
          <cell r="C5" t="str">
            <v>OOCL BERLIN 052W</v>
          </cell>
        </row>
        <row r="6">
          <cell r="C6" t="str">
            <v>OOCL BERLIN 052W</v>
          </cell>
        </row>
        <row r="7">
          <cell r="C7" t="str">
            <v>OOCL BERLIN 052W</v>
          </cell>
        </row>
        <row r="8">
          <cell r="C8"/>
        </row>
        <row r="9">
          <cell r="C9" t="str">
            <v>OOCL BRUSSELS 061W</v>
          </cell>
        </row>
        <row r="10">
          <cell r="C10" t="str">
            <v>OOCL BRUSSELS 061W</v>
          </cell>
        </row>
        <row r="11">
          <cell r="C11"/>
        </row>
        <row r="12">
          <cell r="C12" t="str">
            <v>TUBUL W002</v>
          </cell>
        </row>
        <row r="13">
          <cell r="C13" t="str">
            <v>TUBUL W002</v>
          </cell>
        </row>
        <row r="14">
          <cell r="C14"/>
        </row>
        <row r="15">
          <cell r="C15" t="str">
            <v>OOCL IRIS 001W</v>
          </cell>
        </row>
        <row r="16">
          <cell r="C16" t="str">
            <v>OOCL IRIS 001W</v>
          </cell>
        </row>
        <row r="17">
          <cell r="C17"/>
        </row>
        <row r="18">
          <cell r="C18" t="str">
            <v>CMA CGM ARGENTINA</v>
          </cell>
        </row>
        <row r="19">
          <cell r="C19" t="str">
            <v>CMA CGM ARGENTINA</v>
          </cell>
        </row>
        <row r="20">
          <cell r="C20"/>
        </row>
        <row r="21">
          <cell r="C21" t="str">
            <v>OOCL SINGAPORE 57W</v>
          </cell>
        </row>
        <row r="22">
          <cell r="C22" t="str">
            <v>OOCL SINGAPORE 57W</v>
          </cell>
        </row>
        <row r="23">
          <cell r="C23"/>
        </row>
        <row r="24">
          <cell r="C24" t="str">
            <v>COSCO SHIPPING PEONY 032W</v>
          </cell>
        </row>
        <row r="25">
          <cell r="C25" t="str">
            <v>COSCO SHIPPING PEONY 032W</v>
          </cell>
        </row>
        <row r="26">
          <cell r="C26"/>
        </row>
        <row r="27">
          <cell r="C27" t="str">
            <v>WAN HAI A12/W003</v>
          </cell>
        </row>
        <row r="28">
          <cell r="C28" t="str">
            <v>WAN HAI A12/W003</v>
          </cell>
        </row>
        <row r="29">
          <cell r="C29" t="str">
            <v>WAN HAI A12/W003</v>
          </cell>
        </row>
        <row r="30">
          <cell r="C30"/>
        </row>
        <row r="31">
          <cell r="C31" t="str">
            <v>CHARLESTON EXPRESS 003W ETA: 2/21</v>
          </cell>
        </row>
        <row r="32">
          <cell r="C32" t="str">
            <v>CHARLESTON EXPRESS 003W</v>
          </cell>
        </row>
        <row r="33">
          <cell r="C33" t="str">
            <v>CHARLESTON EXPRESS 003W</v>
          </cell>
        </row>
        <row r="34">
          <cell r="C34"/>
        </row>
        <row r="35">
          <cell r="C35" t="str">
            <v>WAN HAI A08/W011</v>
          </cell>
        </row>
        <row r="36">
          <cell r="C36" t="str">
            <v>WAN HAI A08/W011</v>
          </cell>
        </row>
        <row r="37">
          <cell r="C37" t="str">
            <v>WAN HAI A08/W011</v>
          </cell>
        </row>
        <row r="38">
          <cell r="C38" t="str">
            <v>WAN HAI A08/W011</v>
          </cell>
        </row>
        <row r="39">
          <cell r="C39"/>
        </row>
        <row r="40">
          <cell r="C40" t="str">
            <v>OOCL BANGKOK 063W</v>
          </cell>
        </row>
        <row r="41">
          <cell r="C41" t="str">
            <v>OOCL BANGKOK 063W</v>
          </cell>
        </row>
        <row r="42">
          <cell r="C42"/>
        </row>
        <row r="43">
          <cell r="C43" t="str">
            <v>WAN HAI A03/W010</v>
          </cell>
        </row>
        <row r="44">
          <cell r="C44"/>
        </row>
        <row r="45">
          <cell r="C45" t="str">
            <v>COSCO EXCELLENCE 071W</v>
          </cell>
        </row>
        <row r="46">
          <cell r="C46" t="str">
            <v>COSCO EXCELLENCE 071W</v>
          </cell>
        </row>
        <row r="47">
          <cell r="C47" t="str">
            <v>COSCO EXCELLENCE 071W</v>
          </cell>
        </row>
        <row r="48">
          <cell r="C48"/>
        </row>
        <row r="49">
          <cell r="C49" t="str">
            <v>TEMPANOS 2405W</v>
          </cell>
        </row>
        <row r="50">
          <cell r="C50" t="str">
            <v>TEMPANOS 2405W</v>
          </cell>
        </row>
        <row r="51">
          <cell r="C51"/>
        </row>
        <row r="52">
          <cell r="C52" t="str">
            <v>COSCO HARMONY 080W</v>
          </cell>
        </row>
        <row r="53">
          <cell r="C53" t="str">
            <v xml:space="preserve">COSCO HARMONY 080W </v>
          </cell>
        </row>
        <row r="54">
          <cell r="C54"/>
        </row>
        <row r="55">
          <cell r="C55" t="str">
            <v>ANTWERPEN EXPRESS 514W</v>
          </cell>
        </row>
        <row r="56">
          <cell r="C56" t="str">
            <v>ANTWERPEN EXPRESS 514W</v>
          </cell>
        </row>
        <row r="57">
          <cell r="C57" t="str">
            <v>ANTWERPEN EXPRESS 514W</v>
          </cell>
        </row>
        <row r="58">
          <cell r="C58"/>
        </row>
        <row r="59">
          <cell r="C59" t="str">
            <v>MAERSK SYDNEY 513W</v>
          </cell>
        </row>
        <row r="60">
          <cell r="C60"/>
        </row>
        <row r="61">
          <cell r="C61" t="str">
            <v>DORTMUND EXPRESS 515W</v>
          </cell>
        </row>
        <row r="62">
          <cell r="C62" t="str">
            <v>DORTMUND EXPRESS 515W
(ROLLED OVER FROM ANTWERPEN EXPRESS 514W - GF#43)</v>
          </cell>
        </row>
        <row r="63">
          <cell r="C63"/>
        </row>
        <row r="64">
          <cell r="C64" t="str">
            <v>DORTMUND EXPRESS 515W
(ROLLED OVER FROM HONG KONG EXPRESS 516W - GF#57)</v>
          </cell>
        </row>
        <row r="65">
          <cell r="C65"/>
        </row>
        <row r="66">
          <cell r="C66" t="str">
            <v>HONG KONG EXPRESS 516W
(ROLLED OVER FROM ANTWERPEN EXPRESS 514W - GF#43)</v>
          </cell>
        </row>
        <row r="67">
          <cell r="C67"/>
        </row>
        <row r="68">
          <cell r="C68" t="str">
            <v>WAN HAI A09 W010</v>
          </cell>
        </row>
        <row r="69">
          <cell r="C69" t="str">
            <v>WAN HAI A09 W010</v>
          </cell>
        </row>
        <row r="70">
          <cell r="C70"/>
        </row>
        <row r="71">
          <cell r="C71" t="str">
            <v>HONG KONG EXPRESS 516W</v>
          </cell>
        </row>
        <row r="72">
          <cell r="C72"/>
        </row>
        <row r="73">
          <cell r="C73" t="str">
            <v>GSL ALEXANDRA 515W</v>
          </cell>
        </row>
        <row r="74">
          <cell r="C74"/>
        </row>
        <row r="75">
          <cell r="C75" t="str">
            <v>GSL ALEXANDRA 515W</v>
          </cell>
        </row>
        <row r="76">
          <cell r="C76" t="str">
            <v>GSL ALEXANDRA 515W</v>
          </cell>
        </row>
        <row r="77">
          <cell r="C77"/>
        </row>
        <row r="78">
          <cell r="C78" t="str">
            <v>SHANGHAI EXPRESS 517W</v>
          </cell>
        </row>
        <row r="79">
          <cell r="C79" t="str">
            <v>SHANGHAI EXPRESS 517W</v>
          </cell>
        </row>
        <row r="80">
          <cell r="C80" t="str">
            <v>SHANGHAI EXPRESS 517W</v>
          </cell>
        </row>
        <row r="81">
          <cell r="C81"/>
        </row>
        <row r="82">
          <cell r="C82" t="str">
            <v>WAN HAI A13 W005</v>
          </cell>
        </row>
        <row r="83">
          <cell r="C83" t="str">
            <v>WAN HAI A13 W005</v>
          </cell>
        </row>
        <row r="84">
          <cell r="C84" t="str">
            <v>WAN HAI A13 W005</v>
          </cell>
        </row>
        <row r="85">
          <cell r="C85" t="str">
            <v>WAN HAI A13 W005</v>
          </cell>
        </row>
        <row r="86">
          <cell r="C86"/>
        </row>
        <row r="87">
          <cell r="C87" t="str">
            <v>SOUTHAMPTON EXPRESS 518W</v>
          </cell>
        </row>
        <row r="88">
          <cell r="C88" t="str">
            <v xml:space="preserve">SOUTHAMPTON EXPRESS 518W </v>
          </cell>
        </row>
        <row r="89">
          <cell r="C89"/>
        </row>
        <row r="90">
          <cell r="C90" t="str">
            <v>TUBUL 2505W</v>
          </cell>
        </row>
        <row r="91">
          <cell r="C91" t="str">
            <v>TUBUL 2505W</v>
          </cell>
        </row>
        <row r="92">
          <cell r="C92"/>
        </row>
        <row r="93">
          <cell r="C93" t="str">
            <v>TANGIER EXPRESS 519W</v>
          </cell>
        </row>
        <row r="94">
          <cell r="C94" t="str">
            <v>TANGIER EXPRESS 519W</v>
          </cell>
        </row>
        <row r="95">
          <cell r="C95" t="str">
            <v>TANGIER EXPRESS 519W</v>
          </cell>
        </row>
        <row r="96">
          <cell r="C96"/>
        </row>
        <row r="97">
          <cell r="C97" t="str">
            <v>VALUE 2512W</v>
          </cell>
        </row>
        <row r="98">
          <cell r="C98" t="str">
            <v>VALUE 2512W</v>
          </cell>
        </row>
        <row r="99">
          <cell r="C99"/>
        </row>
        <row r="100">
          <cell r="C100" t="str">
            <v>NEW YORK EXPRESS 520W</v>
          </cell>
        </row>
        <row r="101">
          <cell r="C101" t="str">
            <v>NEW YORK EXPRESS 520W</v>
          </cell>
        </row>
        <row r="102">
          <cell r="C102" t="str">
            <v>NEW YORK EXPRESS 520W</v>
          </cell>
        </row>
        <row r="103">
          <cell r="C103"/>
        </row>
        <row r="104">
          <cell r="C104" t="str">
            <v>CAUTIN 2513W</v>
          </cell>
        </row>
        <row r="105">
          <cell r="C105" t="str">
            <v>CAUTIN 2513W</v>
          </cell>
        </row>
        <row r="106">
          <cell r="C106" t="str">
            <v>CAUTIN 2513W</v>
          </cell>
        </row>
        <row r="107">
          <cell r="C107" t="str">
            <v>CAUTIN 2513W</v>
          </cell>
        </row>
        <row r="108">
          <cell r="C108"/>
        </row>
        <row r="109">
          <cell r="C109" t="str">
            <v>WAN HAI A10 W009</v>
          </cell>
        </row>
        <row r="110">
          <cell r="C110" t="str">
            <v>WAN HAI A10 W009</v>
          </cell>
        </row>
        <row r="111">
          <cell r="C111"/>
        </row>
        <row r="112">
          <cell r="C112" t="str">
            <v>TSINGTAO EXPRESS 2514W</v>
          </cell>
        </row>
        <row r="113">
          <cell r="C113" t="str">
            <v>TSINGTAO EXPRESS 2514W</v>
          </cell>
        </row>
        <row r="114">
          <cell r="C114" t="str">
            <v>Original B/K 38962023, 2C ROLLED TO #75</v>
          </cell>
        </row>
        <row r="115">
          <cell r="C115"/>
        </row>
        <row r="116">
          <cell r="C116" t="str">
            <v>VALIANT 2515W</v>
          </cell>
        </row>
        <row r="117">
          <cell r="C117" t="str">
            <v>VALIANT 2515W</v>
          </cell>
        </row>
        <row r="118">
          <cell r="C118" t="str">
            <v>VALIANT 2515W</v>
          </cell>
        </row>
        <row r="119">
          <cell r="C119" t="str">
            <v>Original B/K 38962023, 2C ROLLED FROM #73</v>
          </cell>
        </row>
        <row r="120">
          <cell r="C120"/>
        </row>
        <row r="121">
          <cell r="C121" t="str">
            <v>MAERSK KOWLOON 522W</v>
          </cell>
        </row>
        <row r="122">
          <cell r="C122"/>
        </row>
        <row r="123">
          <cell r="C123" t="str">
            <v>ESSEN EXPRESS 524W</v>
          </cell>
        </row>
        <row r="124">
          <cell r="C124" t="str">
            <v>ESSEN EXPRESS 524W</v>
          </cell>
        </row>
        <row r="125">
          <cell r="C125" t="str">
            <v>ESSEN EXPRESS 524W</v>
          </cell>
        </row>
        <row r="126">
          <cell r="C126"/>
        </row>
        <row r="127">
          <cell r="C127" t="str">
            <v>WAN HAI A08 W012</v>
          </cell>
        </row>
        <row r="128">
          <cell r="C128" t="str">
            <v>WAN HAI A08 W012</v>
          </cell>
        </row>
        <row r="129">
          <cell r="C129" t="str">
            <v>WAN HAI A08 W012</v>
          </cell>
        </row>
        <row r="130">
          <cell r="C130"/>
        </row>
        <row r="131">
          <cell r="C131" t="str">
            <v>SEROJA LIMA 524W</v>
          </cell>
        </row>
        <row r="132">
          <cell r="C132" t="str">
            <v xml:space="preserve">SEROJA LIMA 524W </v>
          </cell>
        </row>
        <row r="133">
          <cell r="C133" t="str">
            <v xml:space="preserve">SEROJA LIMA 524W </v>
          </cell>
        </row>
        <row r="134">
          <cell r="C134"/>
        </row>
        <row r="135">
          <cell r="C135" t="str">
            <v>SAN FELIX 525W</v>
          </cell>
        </row>
        <row r="136">
          <cell r="C136" t="str">
            <v>SAN FELIX 525W</v>
          </cell>
        </row>
        <row r="137">
          <cell r="C137" t="str">
            <v>SAN FELIX 525W</v>
          </cell>
        </row>
        <row r="138">
          <cell r="C138"/>
        </row>
        <row r="139">
          <cell r="C139" t="str">
            <v xml:space="preserve">TEMPANOS 2518W </v>
          </cell>
        </row>
        <row r="140">
          <cell r="C140" t="str">
            <v xml:space="preserve">TEMPANOS 2518W </v>
          </cell>
        </row>
        <row r="141">
          <cell r="C141" t="str">
            <v xml:space="preserve">TEMPANOS 2518W </v>
          </cell>
        </row>
        <row r="142">
          <cell r="C142" t="str">
            <v xml:space="preserve">TEMPANOS 2518W </v>
          </cell>
        </row>
        <row r="143">
          <cell r="C143" t="str">
            <v xml:space="preserve">TEMPANOS 2518W </v>
          </cell>
        </row>
        <row r="144">
          <cell r="C144"/>
        </row>
        <row r="145">
          <cell r="C145" t="str">
            <v>ROME EXPRESS 528W</v>
          </cell>
        </row>
        <row r="146">
          <cell r="C146" t="str">
            <v>ROME EXPRESS 528W</v>
          </cell>
        </row>
        <row r="147">
          <cell r="C147" t="str">
            <v>ROME EXPRESS 528W</v>
          </cell>
        </row>
        <row r="148">
          <cell r="C148"/>
        </row>
        <row r="149">
          <cell r="C149" t="str">
            <v>WAN HAI A15 W005</v>
          </cell>
        </row>
        <row r="150">
          <cell r="C150" t="str">
            <v>WAN HAI A15 W005</v>
          </cell>
        </row>
        <row r="151">
          <cell r="C151" t="str">
            <v>WAN HAI A15 W005</v>
          </cell>
        </row>
        <row r="152">
          <cell r="C152"/>
        </row>
        <row r="153">
          <cell r="C153" t="str">
            <v>WAN HAI A13 W006</v>
          </cell>
        </row>
        <row r="154">
          <cell r="C154" t="str">
            <v>WAN HAI A13 W006</v>
          </cell>
        </row>
        <row r="155">
          <cell r="C155" t="str">
            <v>WAN HAI A13 W006</v>
          </cell>
        </row>
        <row r="156">
          <cell r="C156"/>
        </row>
        <row r="157">
          <cell r="C157" t="str">
            <v>DORTMUND EXPRESS 530W</v>
          </cell>
        </row>
        <row r="158">
          <cell r="C158" t="str">
            <v>DORTMUND EXPRESS 530W</v>
          </cell>
        </row>
        <row r="159">
          <cell r="C159" t="str">
            <v>DORTMUND EXPRESS 530W</v>
          </cell>
        </row>
        <row r="160">
          <cell r="C160"/>
        </row>
        <row r="161">
          <cell r="C161" t="str">
            <v>WAN HAI A09 W011</v>
          </cell>
        </row>
        <row r="162">
          <cell r="C162" t="str">
            <v>WAN HAI A09 W011</v>
          </cell>
        </row>
        <row r="163">
          <cell r="C163" t="str">
            <v>WAN HAI A09 W011</v>
          </cell>
        </row>
        <row r="164">
          <cell r="C164"/>
        </row>
        <row r="165">
          <cell r="C165" t="str">
            <v>HONG KONG EXPRESS 531W</v>
          </cell>
        </row>
        <row r="166">
          <cell r="C166" t="str">
            <v>HONG KONG EXPRESS 531W</v>
          </cell>
        </row>
        <row r="167">
          <cell r="C167" t="str">
            <v>HONG KONG EXPRESS 531W</v>
          </cell>
        </row>
        <row r="168">
          <cell r="C168"/>
        </row>
        <row r="169">
          <cell r="C169" t="str">
            <v>TUBUL 2506W (B/K 27126067)</v>
          </cell>
        </row>
        <row r="170">
          <cell r="C170" t="str">
            <v>TUBUL 2506W</v>
          </cell>
        </row>
        <row r="171">
          <cell r="C171" t="str">
            <v>TUBUL 2506W (B/K: 38088036)</v>
          </cell>
        </row>
        <row r="172">
          <cell r="C172"/>
        </row>
        <row r="173">
          <cell r="C173" t="str">
            <v>CORCOVADO 2525W (B/K 27126067)</v>
          </cell>
        </row>
        <row r="174">
          <cell r="C174" t="str">
            <v>CORCOVADO 2525W (B/K: 38088036)</v>
          </cell>
        </row>
        <row r="175">
          <cell r="C175" t="str">
            <v>CORCOVADO 2525W</v>
          </cell>
        </row>
        <row r="176">
          <cell r="C176" t="str">
            <v>CORCOVADO 2525W</v>
          </cell>
        </row>
        <row r="177">
          <cell r="C177" t="str">
            <v>CORCOVADO 2525W</v>
          </cell>
        </row>
        <row r="178">
          <cell r="C178"/>
        </row>
        <row r="179">
          <cell r="C179" t="str">
            <v xml:space="preserve">SOUTHAMPTON EXPRESS 532W </v>
          </cell>
        </row>
        <row r="180">
          <cell r="C180"/>
        </row>
        <row r="181">
          <cell r="C181" t="str">
            <v>CAUTIN 2514W</v>
          </cell>
        </row>
        <row r="182">
          <cell r="C182" t="str">
            <v xml:space="preserve">CAUTIN 2514W </v>
          </cell>
        </row>
        <row r="183">
          <cell r="C183" t="str">
            <v xml:space="preserve">CAUTIN 2514W </v>
          </cell>
        </row>
        <row r="184">
          <cell r="C184" t="str">
            <v xml:space="preserve">CAUTIN 2514W </v>
          </cell>
        </row>
        <row r="185">
          <cell r="C185"/>
        </row>
        <row r="186">
          <cell r="C186" t="str">
            <v>TANGIER EXPRESS 534W</v>
          </cell>
        </row>
        <row r="187">
          <cell r="C187"/>
        </row>
        <row r="188">
          <cell r="C188" t="str">
            <v>WAN HAI A10 W010</v>
          </cell>
        </row>
        <row r="189">
          <cell r="C189" t="str">
            <v>WAN HAI A10 W010</v>
          </cell>
        </row>
        <row r="190">
          <cell r="C190" t="str">
            <v>WAN HAI A10 W010</v>
          </cell>
        </row>
        <row r="191">
          <cell r="C191" t="str">
            <v>WAN HAI A10 W010</v>
          </cell>
        </row>
        <row r="192">
          <cell r="C192"/>
        </row>
        <row r="193">
          <cell r="C193" t="str">
            <v>TSINGTAO EXPRESS 2515W</v>
          </cell>
        </row>
        <row r="194">
          <cell r="C194" t="str">
            <v>TSINGTAO EXPRESS 2515W</v>
          </cell>
        </row>
        <row r="195">
          <cell r="C195" t="str">
            <v>TSINGTAO EXPRESS 2515W</v>
          </cell>
        </row>
        <row r="196">
          <cell r="C196"/>
        </row>
        <row r="197">
          <cell r="C197" t="str">
            <v>SHANGHAI EXPRESS 535W</v>
          </cell>
        </row>
        <row r="198">
          <cell r="C198"/>
        </row>
        <row r="199">
          <cell r="C199" t="str">
            <v>EVER MATCH 1315-001W</v>
          </cell>
        </row>
        <row r="200">
          <cell r="C200" t="str">
            <v>EVER MATCH 1315-001W</v>
          </cell>
        </row>
        <row r="201">
          <cell r="C201"/>
        </row>
        <row r="202">
          <cell r="C202" t="str">
            <v>BASLE EXPRESS 536W</v>
          </cell>
        </row>
        <row r="203">
          <cell r="C203"/>
        </row>
        <row r="204">
          <cell r="C204" t="str">
            <v>EVER MASS 1316-005W</v>
          </cell>
        </row>
        <row r="205">
          <cell r="C205" t="str">
            <v>EVER MASS 1316-005W</v>
          </cell>
        </row>
        <row r="206">
          <cell r="C206" t="str">
            <v>EVER MASS 1316-005W</v>
          </cell>
        </row>
        <row r="207">
          <cell r="C207"/>
        </row>
        <row r="208">
          <cell r="C208" t="str">
            <v>EVER MAST 1317-007W</v>
          </cell>
        </row>
        <row r="209">
          <cell r="C209" t="str">
            <v>EVER MAST 1317-007W</v>
          </cell>
        </row>
        <row r="210">
          <cell r="C210" t="str">
            <v>EVER MAST 1317-007W</v>
          </cell>
        </row>
        <row r="211">
          <cell r="C211"/>
        </row>
        <row r="212">
          <cell r="C212" t="str">
            <v>ULSAN EXPRESS 538W</v>
          </cell>
        </row>
        <row r="213">
          <cell r="C213"/>
        </row>
        <row r="214">
          <cell r="C214" t="str">
            <v>TEXAS TRIUMPH 1318-035W</v>
          </cell>
        </row>
        <row r="215">
          <cell r="C215" t="str">
            <v>TEXAS TRIUMPH 1318-035W</v>
          </cell>
        </row>
        <row r="216">
          <cell r="C216" t="str">
            <v>TEXAS TRIUMPH 1318-035W</v>
          </cell>
        </row>
        <row r="217">
          <cell r="C217"/>
        </row>
        <row r="218">
          <cell r="C218" t="str">
            <v>EVER MAGNA 1319-001W</v>
          </cell>
        </row>
        <row r="219">
          <cell r="C219" t="str">
            <v>EVER MAGNA 1319-001W</v>
          </cell>
        </row>
        <row r="220">
          <cell r="C220" t="str">
            <v>EVER MAGNA 1319-001W</v>
          </cell>
        </row>
        <row r="221">
          <cell r="C221" t="str">
            <v>EVER MAGNA 1319-001W</v>
          </cell>
        </row>
        <row r="222">
          <cell r="C222"/>
        </row>
        <row r="223">
          <cell r="C223" t="str">
            <v>ESSEN EXPRESS 539W</v>
          </cell>
        </row>
        <row r="224">
          <cell r="C224"/>
        </row>
        <row r="225">
          <cell r="C225" t="str">
            <v>EVER MODE 1320-004W ETA: 10/1</v>
          </cell>
        </row>
        <row r="226">
          <cell r="C226" t="str">
            <v>EVER MODE 1320-004W</v>
          </cell>
        </row>
        <row r="227">
          <cell r="C227" t="str">
            <v>EVER MODE 1320-004W</v>
          </cell>
        </row>
        <row r="228">
          <cell r="C228"/>
        </row>
        <row r="229">
          <cell r="C229" t="str">
            <v>EVER META 1321-001W ETA: 10/7</v>
          </cell>
        </row>
        <row r="230">
          <cell r="C230" t="str">
            <v xml:space="preserve">EVER META 1321-001W </v>
          </cell>
        </row>
        <row r="231">
          <cell r="C231" t="str">
            <v xml:space="preserve">EVER META 1321-001W </v>
          </cell>
        </row>
        <row r="232">
          <cell r="C232"/>
        </row>
        <row r="233">
          <cell r="C233" t="str">
            <v>TALOS 1322-039W ETA: 10/13</v>
          </cell>
        </row>
        <row r="234">
          <cell r="C234" t="str">
            <v>TALOS 1322-039W</v>
          </cell>
        </row>
        <row r="235">
          <cell r="C235" t="str">
            <v>TALOS 1322-039W</v>
          </cell>
        </row>
        <row r="236">
          <cell r="C236"/>
        </row>
        <row r="237">
          <cell r="C237" t="str">
            <v>TAIPEI TRIUMPH 1323-036W ETA: 10/21</v>
          </cell>
        </row>
        <row r="238">
          <cell r="C238" t="str">
            <v>TAIPEI TRIUMPH 1323-036W</v>
          </cell>
        </row>
        <row r="239">
          <cell r="C239" t="str">
            <v>TAIPEI TRIUMPH 1323-036W</v>
          </cell>
        </row>
      </sheetData>
      <sheetData sheetId="2"/>
      <sheetData sheetId="3"/>
      <sheetData sheetId="4"/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B9E2-847B-4D81-824B-70CAD69A59EE}">
  <sheetPr codeName="Sheet1"/>
  <dimension ref="A1:K319"/>
  <sheetViews>
    <sheetView tabSelected="1" view="pageBreakPreview" zoomScale="85" zoomScaleNormal="70" zoomScaleSheetLayoutView="85" workbookViewId="0">
      <selection activeCell="M5" sqref="M5"/>
    </sheetView>
  </sheetViews>
  <sheetFormatPr defaultColWidth="14.42578125" defaultRowHeight="15" x14ac:dyDescent="0.25"/>
  <cols>
    <col min="1" max="1" width="5.5703125" style="13" customWidth="1"/>
    <col min="2" max="2" width="20" style="14" customWidth="1"/>
    <col min="3" max="3" width="8" style="66" customWidth="1"/>
    <col min="4" max="4" width="16.85546875" style="70" customWidth="1"/>
    <col min="5" max="5" width="8.5703125" style="16" customWidth="1"/>
    <col min="6" max="6" width="5.5703125" style="13" customWidth="1"/>
    <col min="7" max="7" width="12.7109375" style="16" customWidth="1"/>
    <col min="8" max="8" width="20.85546875" style="13" customWidth="1"/>
    <col min="9" max="9" width="6.140625" style="80" customWidth="1"/>
    <col min="10" max="11" width="10.28515625" style="13" customWidth="1"/>
    <col min="12" max="12" width="13.85546875" style="13" customWidth="1"/>
    <col min="13" max="13" width="10" style="13" customWidth="1"/>
    <col min="14" max="15" width="11" style="13" customWidth="1"/>
    <col min="16" max="22" width="10" style="13" customWidth="1"/>
    <col min="23" max="16384" width="14.42578125" style="13"/>
  </cols>
  <sheetData>
    <row r="1" spans="1:10" x14ac:dyDescent="0.25">
      <c r="D1" s="15"/>
      <c r="H1" s="17" t="str">
        <f ca="1">"ISSUE DATE: "&amp;'HEADER VALUES'!A2</f>
        <v>ISSUE DATE: 09/17/2025</v>
      </c>
      <c r="I1" s="71"/>
      <c r="J1" s="17" t="s">
        <v>77</v>
      </c>
    </row>
    <row r="2" spans="1:10" ht="18.75" customHeight="1" x14ac:dyDescent="0.25">
      <c r="A2" s="18" t="s">
        <v>16</v>
      </c>
      <c r="B2" s="19"/>
      <c r="C2" s="57"/>
      <c r="D2" s="20" t="s">
        <v>0</v>
      </c>
      <c r="E2" s="21"/>
      <c r="F2" s="21"/>
      <c r="G2" s="22"/>
      <c r="H2" s="23" t="s">
        <v>14</v>
      </c>
      <c r="I2" s="72"/>
      <c r="J2" s="24"/>
    </row>
    <row r="3" spans="1:10" ht="17.25" customHeight="1" x14ac:dyDescent="0.25">
      <c r="A3" s="21"/>
      <c r="B3" s="25" t="s">
        <v>19</v>
      </c>
      <c r="C3" s="57"/>
      <c r="D3" s="20"/>
      <c r="E3" s="21"/>
      <c r="F3" s="26"/>
      <c r="G3" s="22"/>
      <c r="H3" s="61" t="str" cm="1">
        <f t="array" ref="H3">IF(SUM(ISNUMBER(VALUE(RIGHT(B11:B96,1)))*1)=0,"##X40'",SUM(ISNUMBER(VALUE(RIGHT(B11:B96,1)))*1)&amp;"X40'")</f>
        <v>##X40'</v>
      </c>
      <c r="I3" s="73"/>
      <c r="J3" s="24"/>
    </row>
    <row r="4" spans="1:10" ht="18.75" customHeight="1" x14ac:dyDescent="0.25">
      <c r="A4" s="21"/>
      <c r="B4" s="21" t="s">
        <v>20</v>
      </c>
      <c r="C4" s="57"/>
      <c r="D4" s="27" t="s">
        <v>12</v>
      </c>
      <c r="E4" s="21"/>
      <c r="F4" s="26"/>
      <c r="G4" s="28"/>
      <c r="H4" s="22" t="str">
        <f>IF(OR(H5="PT ENGGAL",H5="XSD"),"MIX ", "OCC ")&amp;IF(ISNA(_xlfn.XLOOKUP(H6,'HEADER VALUES'!E1:E20,'HEADER VALUES'!F1:F20)),"$###/MT","$"&amp;_xlfn.XLOOKUP(H6,'HEADER VALUES'!E1:E20,'HEADER VALUES'!F1:F20)&amp;"/MT")</f>
        <v>OCC $###/MT</v>
      </c>
      <c r="I4" s="74"/>
      <c r="J4" s="24"/>
    </row>
    <row r="5" spans="1:10" ht="18.75" customHeight="1" x14ac:dyDescent="0.25">
      <c r="A5" s="21" t="s">
        <v>8</v>
      </c>
      <c r="B5" s="60" t="str" cm="1">
        <f t="array" ref="B5">IF(LEFT(H3,2)="##","INPUT CNTR",("= 50 + "&amp;SUBSTITUTE(H3,"X40'","")&amp;" * "&amp;INDEX('OCEAN FREIGHT'!B:F,_xlfn.XMATCH(SUBSTITUTE(Sheet1!B3,"POL: ",""),'OCEAN FREIGHT'!A1:'OCEAN FREIGHT'!A10),_xlfn.XMATCH(SUBSTITUTE(Sheet1!B4,"POD: ",""),'OCEAN FREIGHT'!B1:F1))))</f>
        <v>INPUT CNTR</v>
      </c>
      <c r="C5" s="21" t="s">
        <v>8</v>
      </c>
      <c r="D5" s="58" t="str" cm="1">
        <f t="array" ref="D5">IF(LEFT(H3,2)="##","INPUT CNTR",(50+SUBSTITUTE(H3,"X40'","")*INDEX('OCEAN FREIGHT'!B:F,_xlfn.XMATCH(SUBSTITUTE(Sheet1!B3,"POL: ",""),'OCEAN FREIGHT'!A1:'OCEAN FREIGHT'!A10),_xlfn.XMATCH(SUBSTITUTE(Sheet1!B4,"POD: ",""),'OCEAN FREIGHT'!B1:F1))))</f>
        <v>INPUT CNTR</v>
      </c>
      <c r="E5" s="30" t="s">
        <v>9</v>
      </c>
      <c r="F5" s="83" t="str">
        <f>IF(LEFT(H3,2)="##","INPUT CNTR COUNT",(IF(OR(B3="POL: LOS ANGELES",B3="POL: LOS ANGELES ETS",,B3="POL: LOS ANGELES APM",B3="POL: LONG BEACH"),97.56*SUBSTITUTE(H3,"X40'",""),IF(B3="POL: OAKLAND ETS",45*SUBSTITUTE(H3,"X40'",""),IF(SUBSTITUTE(B3,"POL:","")="","",IF(OR(B3="POL: NEW YORK",B3="POL: NEW YORK WH", B3="POL: NEW YORK HL"),"","Check POL"))))))</f>
        <v>INPUT CNTR COUNT</v>
      </c>
      <c r="G5" s="83"/>
      <c r="H5" s="31"/>
      <c r="I5" s="75"/>
      <c r="J5" s="24"/>
    </row>
    <row r="6" spans="1:10" ht="18.75" customHeight="1" x14ac:dyDescent="0.25">
      <c r="A6" s="21" t="s">
        <v>10</v>
      </c>
      <c r="B6" s="32"/>
      <c r="C6" s="30" t="s">
        <v>18</v>
      </c>
      <c r="D6" s="59" t="str">
        <f>IF(LEFT(H3,2)="##","INPUT CNTR COUNT",IF(OR(H5="SUN PAPER",H5="SUNPAPER",H5="PT ENGGAL"),2*SUBSTITUTE(H3,"X40'",""),""))</f>
        <v>INPUT CNTR COUNT</v>
      </c>
      <c r="E6" s="30" t="s">
        <v>11</v>
      </c>
      <c r="F6" s="84"/>
      <c r="G6" s="84"/>
      <c r="H6" s="23" t="s">
        <v>13</v>
      </c>
      <c r="I6" s="72"/>
      <c r="J6" s="24"/>
    </row>
    <row r="7" spans="1:10" ht="18.75" customHeight="1" x14ac:dyDescent="0.25">
      <c r="A7" s="21"/>
      <c r="B7" s="32"/>
      <c r="C7" s="63"/>
      <c r="D7" s="29"/>
      <c r="E7" s="21"/>
      <c r="F7" s="26"/>
      <c r="G7" s="28"/>
      <c r="H7" s="23"/>
      <c r="I7" s="85" t="s">
        <v>88</v>
      </c>
      <c r="J7" s="24"/>
    </row>
    <row r="8" spans="1:10" ht="16.5" thickBot="1" x14ac:dyDescent="0.3">
      <c r="A8" s="33"/>
      <c r="B8" s="34"/>
      <c r="C8" s="64"/>
      <c r="D8" s="35" t="s">
        <v>2</v>
      </c>
      <c r="E8" s="34" t="s">
        <v>3</v>
      </c>
      <c r="F8" s="34" t="s">
        <v>4</v>
      </c>
      <c r="G8" s="34" t="s">
        <v>5</v>
      </c>
      <c r="H8" s="34" t="s">
        <v>6</v>
      </c>
      <c r="I8" s="86"/>
      <c r="J8" s="24"/>
    </row>
    <row r="9" spans="1:10" ht="21" customHeight="1" x14ac:dyDescent="0.25">
      <c r="A9" s="81" t="s">
        <v>7</v>
      </c>
      <c r="B9" s="81"/>
      <c r="C9" s="82"/>
      <c r="D9" s="36"/>
      <c r="E9" s="37"/>
      <c r="F9" s="38"/>
      <c r="G9" s="37"/>
      <c r="H9" s="38"/>
      <c r="I9" s="76"/>
      <c r="J9" s="39"/>
    </row>
    <row r="10" spans="1:10" ht="18" customHeight="1" x14ac:dyDescent="0.25">
      <c r="A10" s="40"/>
      <c r="B10" s="41"/>
      <c r="C10" s="65"/>
      <c r="D10" s="42" t="s">
        <v>17</v>
      </c>
      <c r="E10" s="43"/>
      <c r="F10" s="44" t="s">
        <v>15</v>
      </c>
      <c r="G10" s="41"/>
      <c r="H10" s="62" t="s">
        <v>84</v>
      </c>
      <c r="I10" s="77"/>
      <c r="J10" s="17"/>
    </row>
    <row r="11" spans="1:10" ht="18" customHeight="1" x14ac:dyDescent="0.25">
      <c r="A11" s="39">
        <v>1</v>
      </c>
      <c r="B11" s="37"/>
      <c r="C11" s="50"/>
      <c r="D11" s="67"/>
      <c r="E11" s="38"/>
      <c r="F11" s="46"/>
      <c r="G11" s="47"/>
      <c r="H11" s="45"/>
      <c r="I11" s="76"/>
      <c r="J11" s="45">
        <f>ROUND(G11/2.2046,0)</f>
        <v>0</v>
      </c>
    </row>
    <row r="12" spans="1:10" ht="18" customHeight="1" x14ac:dyDescent="0.25">
      <c r="A12" s="39">
        <v>2</v>
      </c>
      <c r="B12" s="48"/>
      <c r="C12" s="45"/>
      <c r="D12" s="67"/>
      <c r="E12" s="47"/>
      <c r="F12" s="38"/>
      <c r="G12" s="38"/>
      <c r="H12" s="45"/>
      <c r="I12" s="76"/>
      <c r="J12" s="45">
        <f t="shared" ref="J12:J36" si="0">ROUND(G12/2.2046,0)</f>
        <v>0</v>
      </c>
    </row>
    <row r="13" spans="1:10" ht="18" customHeight="1" x14ac:dyDescent="0.25">
      <c r="A13" s="39">
        <v>3</v>
      </c>
      <c r="B13" s="48"/>
      <c r="C13" s="45"/>
      <c r="D13" s="67"/>
      <c r="E13" s="47"/>
      <c r="F13" s="38"/>
      <c r="G13" s="38"/>
      <c r="H13" s="45"/>
      <c r="I13" s="76"/>
      <c r="J13" s="45">
        <f t="shared" si="0"/>
        <v>0</v>
      </c>
    </row>
    <row r="14" spans="1:10" ht="18" customHeight="1" x14ac:dyDescent="0.25">
      <c r="A14" s="39">
        <v>4</v>
      </c>
      <c r="B14" s="48"/>
      <c r="C14" s="45"/>
      <c r="D14" s="67"/>
      <c r="E14" s="47"/>
      <c r="F14" s="38"/>
      <c r="G14" s="38"/>
      <c r="H14" s="45"/>
      <c r="I14" s="76"/>
      <c r="J14" s="45">
        <f t="shared" si="0"/>
        <v>0</v>
      </c>
    </row>
    <row r="15" spans="1:10" ht="18" customHeight="1" x14ac:dyDescent="0.25">
      <c r="A15" s="39">
        <v>5</v>
      </c>
      <c r="B15" s="48"/>
      <c r="C15" s="45"/>
      <c r="D15" s="67"/>
      <c r="E15" s="47"/>
      <c r="F15" s="38"/>
      <c r="G15" s="38"/>
      <c r="H15" s="45"/>
      <c r="I15" s="76"/>
      <c r="J15" s="45">
        <f t="shared" si="0"/>
        <v>0</v>
      </c>
    </row>
    <row r="16" spans="1:10" ht="18" customHeight="1" x14ac:dyDescent="0.25">
      <c r="A16" s="39">
        <v>6</v>
      </c>
      <c r="B16" s="48"/>
      <c r="C16" s="45"/>
      <c r="D16" s="67"/>
      <c r="E16" s="47"/>
      <c r="F16" s="38"/>
      <c r="G16" s="38"/>
      <c r="H16" s="45"/>
      <c r="I16" s="76"/>
      <c r="J16" s="45">
        <f t="shared" si="0"/>
        <v>0</v>
      </c>
    </row>
    <row r="17" spans="1:10" ht="18" customHeight="1" x14ac:dyDescent="0.25">
      <c r="A17" s="39">
        <v>7</v>
      </c>
      <c r="B17" s="48"/>
      <c r="C17" s="45"/>
      <c r="D17" s="67"/>
      <c r="E17" s="47"/>
      <c r="F17" s="38"/>
      <c r="G17" s="38"/>
      <c r="H17" s="45"/>
      <c r="I17" s="76"/>
      <c r="J17" s="45">
        <f t="shared" si="0"/>
        <v>0</v>
      </c>
    </row>
    <row r="18" spans="1:10" ht="18" customHeight="1" x14ac:dyDescent="0.25">
      <c r="A18" s="39">
        <v>8</v>
      </c>
      <c r="B18" s="48"/>
      <c r="C18" s="45"/>
      <c r="D18" s="67"/>
      <c r="E18" s="47"/>
      <c r="F18" s="38"/>
      <c r="G18" s="38"/>
      <c r="H18" s="45"/>
      <c r="I18" s="76"/>
      <c r="J18" s="45">
        <f t="shared" si="0"/>
        <v>0</v>
      </c>
    </row>
    <row r="19" spans="1:10" ht="18" customHeight="1" x14ac:dyDescent="0.25">
      <c r="A19" s="39">
        <v>9</v>
      </c>
      <c r="B19" s="48"/>
      <c r="C19" s="45"/>
      <c r="D19" s="67"/>
      <c r="E19" s="47"/>
      <c r="F19" s="38"/>
      <c r="G19" s="38"/>
      <c r="H19" s="45"/>
      <c r="I19" s="76"/>
      <c r="J19" s="45">
        <f t="shared" si="0"/>
        <v>0</v>
      </c>
    </row>
    <row r="20" spans="1:10" ht="18" customHeight="1" x14ac:dyDescent="0.25">
      <c r="A20" s="39">
        <v>10</v>
      </c>
      <c r="B20" s="48"/>
      <c r="C20" s="45"/>
      <c r="D20" s="67"/>
      <c r="E20" s="47"/>
      <c r="F20" s="38"/>
      <c r="G20" s="38"/>
      <c r="H20" s="45"/>
      <c r="I20" s="76"/>
      <c r="J20" s="45">
        <f t="shared" si="0"/>
        <v>0</v>
      </c>
    </row>
    <row r="21" spans="1:10" ht="18" customHeight="1" x14ac:dyDescent="0.25">
      <c r="A21" s="40"/>
      <c r="B21" s="41"/>
      <c r="C21" s="65"/>
      <c r="D21" s="42" t="s">
        <v>17</v>
      </c>
      <c r="E21" s="43"/>
      <c r="F21" s="44" t="s">
        <v>15</v>
      </c>
      <c r="G21" s="41"/>
      <c r="H21" s="62" t="s">
        <v>84</v>
      </c>
      <c r="I21" s="77"/>
      <c r="J21" s="45"/>
    </row>
    <row r="22" spans="1:10" ht="18" customHeight="1" x14ac:dyDescent="0.25">
      <c r="A22" s="39">
        <v>11</v>
      </c>
      <c r="B22" s="49"/>
      <c r="C22" s="50"/>
      <c r="D22" s="67"/>
      <c r="E22" s="47"/>
      <c r="F22" s="46"/>
      <c r="G22" s="47"/>
      <c r="H22" s="50"/>
      <c r="I22" s="78"/>
      <c r="J22" s="45">
        <f t="shared" si="0"/>
        <v>0</v>
      </c>
    </row>
    <row r="23" spans="1:10" ht="18" customHeight="1" x14ac:dyDescent="0.25">
      <c r="A23" s="39">
        <v>12</v>
      </c>
      <c r="B23" s="49"/>
      <c r="C23" s="50"/>
      <c r="D23" s="67"/>
      <c r="E23" s="47"/>
      <c r="F23" s="46"/>
      <c r="G23" s="47"/>
      <c r="H23" s="50"/>
      <c r="I23" s="78"/>
      <c r="J23" s="45">
        <f t="shared" si="0"/>
        <v>0</v>
      </c>
    </row>
    <row r="24" spans="1:10" ht="18" customHeight="1" x14ac:dyDescent="0.25">
      <c r="A24" s="39">
        <v>13</v>
      </c>
      <c r="B24" s="49"/>
      <c r="C24" s="50"/>
      <c r="D24" s="67"/>
      <c r="E24" s="47"/>
      <c r="F24" s="46"/>
      <c r="G24" s="47"/>
      <c r="H24" s="50"/>
      <c r="I24" s="78"/>
      <c r="J24" s="45">
        <f t="shared" si="0"/>
        <v>0</v>
      </c>
    </row>
    <row r="25" spans="1:10" ht="18" customHeight="1" x14ac:dyDescent="0.25">
      <c r="A25" s="39">
        <v>14</v>
      </c>
      <c r="B25" s="49"/>
      <c r="C25" s="50"/>
      <c r="D25" s="67"/>
      <c r="E25" s="47"/>
      <c r="F25" s="46"/>
      <c r="G25" s="47"/>
      <c r="H25" s="50"/>
      <c r="I25" s="78"/>
      <c r="J25" s="45">
        <f t="shared" si="0"/>
        <v>0</v>
      </c>
    </row>
    <row r="26" spans="1:10" ht="18" customHeight="1" x14ac:dyDescent="0.25">
      <c r="A26" s="39">
        <v>15</v>
      </c>
      <c r="B26" s="49"/>
      <c r="C26" s="50"/>
      <c r="D26" s="67"/>
      <c r="E26" s="47"/>
      <c r="F26" s="46"/>
      <c r="G26" s="47"/>
      <c r="H26" s="50"/>
      <c r="I26" s="78"/>
      <c r="J26" s="45">
        <f t="shared" si="0"/>
        <v>0</v>
      </c>
    </row>
    <row r="27" spans="1:10" ht="18" customHeight="1" x14ac:dyDescent="0.25">
      <c r="A27" s="39">
        <v>16</v>
      </c>
      <c r="B27" s="49"/>
      <c r="C27" s="50"/>
      <c r="D27" s="67"/>
      <c r="E27" s="47"/>
      <c r="F27" s="46"/>
      <c r="G27" s="47"/>
      <c r="H27" s="50"/>
      <c r="I27" s="78"/>
      <c r="J27" s="45">
        <f t="shared" si="0"/>
        <v>0</v>
      </c>
    </row>
    <row r="28" spans="1:10" ht="18" customHeight="1" x14ac:dyDescent="0.25">
      <c r="A28" s="39">
        <v>17</v>
      </c>
      <c r="B28" s="49"/>
      <c r="C28" s="50"/>
      <c r="D28" s="67"/>
      <c r="E28" s="47"/>
      <c r="F28" s="46"/>
      <c r="G28" s="47"/>
      <c r="H28" s="50"/>
      <c r="I28" s="78"/>
      <c r="J28" s="45">
        <f t="shared" si="0"/>
        <v>0</v>
      </c>
    </row>
    <row r="29" spans="1:10" ht="18" customHeight="1" x14ac:dyDescent="0.25">
      <c r="A29" s="39">
        <v>18</v>
      </c>
      <c r="B29" s="49"/>
      <c r="C29" s="50"/>
      <c r="D29" s="67"/>
      <c r="E29" s="47"/>
      <c r="F29" s="46"/>
      <c r="G29" s="47"/>
      <c r="H29" s="50"/>
      <c r="I29" s="78"/>
      <c r="J29" s="45">
        <f t="shared" si="0"/>
        <v>0</v>
      </c>
    </row>
    <row r="30" spans="1:10" ht="18" customHeight="1" x14ac:dyDescent="0.25">
      <c r="A30" s="39">
        <v>19</v>
      </c>
      <c r="B30" s="49"/>
      <c r="C30" s="50"/>
      <c r="D30" s="67"/>
      <c r="E30" s="47"/>
      <c r="F30" s="46"/>
      <c r="G30" s="47"/>
      <c r="H30" s="50"/>
      <c r="I30" s="78"/>
      <c r="J30" s="45">
        <f t="shared" si="0"/>
        <v>0</v>
      </c>
    </row>
    <row r="31" spans="1:10" ht="18" customHeight="1" x14ac:dyDescent="0.25">
      <c r="A31" s="39">
        <v>20</v>
      </c>
      <c r="B31" s="49"/>
      <c r="C31" s="50"/>
      <c r="D31" s="67"/>
      <c r="E31" s="47"/>
      <c r="F31" s="46"/>
      <c r="G31" s="47"/>
      <c r="H31" s="50"/>
      <c r="I31" s="78"/>
      <c r="J31" s="45">
        <f t="shared" si="0"/>
        <v>0</v>
      </c>
    </row>
    <row r="32" spans="1:10" ht="18" customHeight="1" x14ac:dyDescent="0.25">
      <c r="A32" s="39">
        <v>21</v>
      </c>
      <c r="B32" s="49"/>
      <c r="C32" s="50"/>
      <c r="D32" s="67"/>
      <c r="E32" s="47"/>
      <c r="F32" s="46"/>
      <c r="G32" s="47"/>
      <c r="H32" s="50"/>
      <c r="I32" s="78"/>
      <c r="J32" s="45">
        <f t="shared" si="0"/>
        <v>0</v>
      </c>
    </row>
    <row r="33" spans="1:11" ht="18" customHeight="1" x14ac:dyDescent="0.25">
      <c r="A33" s="39">
        <v>22</v>
      </c>
      <c r="B33" s="49"/>
      <c r="C33" s="50"/>
      <c r="D33" s="67"/>
      <c r="E33" s="47"/>
      <c r="F33" s="46"/>
      <c r="G33" s="47"/>
      <c r="H33" s="50"/>
      <c r="I33" s="78"/>
      <c r="J33" s="45">
        <f t="shared" si="0"/>
        <v>0</v>
      </c>
    </row>
    <row r="34" spans="1:11" ht="18" customHeight="1" x14ac:dyDescent="0.25">
      <c r="A34" s="39">
        <v>23</v>
      </c>
      <c r="B34" s="49"/>
      <c r="C34" s="50"/>
      <c r="D34" s="67"/>
      <c r="E34" s="47"/>
      <c r="F34" s="46"/>
      <c r="G34" s="47"/>
      <c r="H34" s="50"/>
      <c r="I34" s="78"/>
      <c r="J34" s="45">
        <f t="shared" si="0"/>
        <v>0</v>
      </c>
    </row>
    <row r="35" spans="1:11" ht="18" customHeight="1" x14ac:dyDescent="0.25">
      <c r="A35" s="39">
        <v>24</v>
      </c>
      <c r="B35" s="49"/>
      <c r="C35" s="50"/>
      <c r="D35" s="67"/>
      <c r="E35" s="47"/>
      <c r="F35" s="46"/>
      <c r="G35" s="47"/>
      <c r="H35" s="50"/>
      <c r="I35" s="78"/>
      <c r="J35" s="45">
        <f t="shared" si="0"/>
        <v>0</v>
      </c>
    </row>
    <row r="36" spans="1:11" ht="18" customHeight="1" x14ac:dyDescent="0.25">
      <c r="A36" s="39">
        <v>25</v>
      </c>
      <c r="B36" s="49"/>
      <c r="C36" s="50"/>
      <c r="D36" s="67"/>
      <c r="E36" s="47"/>
      <c r="F36" s="46"/>
      <c r="G36" s="47"/>
      <c r="H36" s="50"/>
      <c r="I36" s="78"/>
      <c r="J36" s="45">
        <f t="shared" si="0"/>
        <v>0</v>
      </c>
    </row>
    <row r="37" spans="1:11" ht="16.5" customHeight="1" x14ac:dyDescent="0.25">
      <c r="A37" s="51"/>
      <c r="B37" s="52"/>
      <c r="C37" s="55"/>
      <c r="D37" s="67"/>
      <c r="E37" s="54"/>
      <c r="F37" s="53"/>
      <c r="G37" s="54"/>
      <c r="H37" s="55"/>
      <c r="I37" s="79"/>
      <c r="J37" s="56"/>
    </row>
    <row r="38" spans="1:11" ht="15.75" customHeight="1" x14ac:dyDescent="0.25">
      <c r="A38" s="51"/>
      <c r="B38" s="54"/>
      <c r="C38" s="55"/>
      <c r="D38" s="68"/>
      <c r="E38" s="54">
        <f>SUM(E11:E37)</f>
        <v>0</v>
      </c>
      <c r="F38" s="54"/>
      <c r="G38" s="54">
        <f>SUM(G11:G37)</f>
        <v>0</v>
      </c>
      <c r="H38" s="55">
        <f>SUM(H11:H37)</f>
        <v>0</v>
      </c>
      <c r="I38" s="79"/>
      <c r="J38" s="56">
        <f t="shared" ref="J38" si="1">G38/2.2046</f>
        <v>0</v>
      </c>
    </row>
    <row r="39" spans="1:11" ht="15.75" customHeight="1" x14ac:dyDescent="0.25">
      <c r="D39" s="69"/>
      <c r="J39" s="24"/>
      <c r="K39" s="24"/>
    </row>
    <row r="40" spans="1:11" ht="15.75" customHeight="1" x14ac:dyDescent="0.25">
      <c r="D40" s="69"/>
      <c r="J40" s="24"/>
      <c r="K40" s="24"/>
    </row>
    <row r="41" spans="1:11" ht="15.75" customHeight="1" x14ac:dyDescent="0.25">
      <c r="D41" s="69"/>
      <c r="J41" s="24"/>
      <c r="K41" s="24"/>
    </row>
    <row r="42" spans="1:11" ht="15.75" customHeight="1" x14ac:dyDescent="0.25">
      <c r="D42" s="69"/>
      <c r="J42" s="24"/>
      <c r="K42" s="24"/>
    </row>
    <row r="43" spans="1:11" ht="15.75" customHeight="1" x14ac:dyDescent="0.25">
      <c r="D43" s="69"/>
      <c r="J43" s="24"/>
      <c r="K43" s="24"/>
    </row>
    <row r="44" spans="1:11" ht="15.75" customHeight="1" x14ac:dyDescent="0.25">
      <c r="D44" s="69"/>
      <c r="J44" s="24"/>
      <c r="K44" s="24"/>
    </row>
    <row r="45" spans="1:11" ht="15.75" customHeight="1" x14ac:dyDescent="0.25">
      <c r="D45" s="69"/>
      <c r="J45" s="24"/>
      <c r="K45" s="24"/>
    </row>
    <row r="46" spans="1:11" ht="15.75" customHeight="1" x14ac:dyDescent="0.25">
      <c r="D46" s="69"/>
      <c r="J46" s="24"/>
      <c r="K46" s="24"/>
    </row>
    <row r="47" spans="1:11" ht="15.75" customHeight="1" x14ac:dyDescent="0.25">
      <c r="D47" s="69"/>
      <c r="J47" s="24"/>
      <c r="K47" s="24"/>
    </row>
    <row r="48" spans="1:11" ht="15.75" customHeight="1" x14ac:dyDescent="0.25">
      <c r="D48" s="69"/>
      <c r="J48" s="24"/>
      <c r="K48" s="24"/>
    </row>
    <row r="49" spans="4:11" ht="15.75" customHeight="1" x14ac:dyDescent="0.25">
      <c r="D49" s="69"/>
      <c r="J49" s="24"/>
      <c r="K49" s="24"/>
    </row>
    <row r="50" spans="4:11" ht="15.75" customHeight="1" x14ac:dyDescent="0.25">
      <c r="D50" s="69"/>
      <c r="J50" s="24"/>
      <c r="K50" s="24"/>
    </row>
    <row r="51" spans="4:11" ht="15.75" customHeight="1" x14ac:dyDescent="0.25">
      <c r="D51" s="69"/>
      <c r="J51" s="24"/>
      <c r="K51" s="24"/>
    </row>
    <row r="52" spans="4:11" ht="15.75" customHeight="1" x14ac:dyDescent="0.25">
      <c r="D52" s="69"/>
      <c r="J52" s="24"/>
      <c r="K52" s="24"/>
    </row>
    <row r="53" spans="4:11" ht="15.75" customHeight="1" x14ac:dyDescent="0.25">
      <c r="D53" s="69"/>
      <c r="J53" s="24"/>
      <c r="K53" s="24"/>
    </row>
    <row r="54" spans="4:11" ht="15.75" customHeight="1" x14ac:dyDescent="0.25">
      <c r="D54" s="69"/>
      <c r="J54" s="24"/>
      <c r="K54" s="24"/>
    </row>
    <row r="55" spans="4:11" ht="15.75" customHeight="1" x14ac:dyDescent="0.25">
      <c r="D55" s="69"/>
      <c r="J55" s="24"/>
      <c r="K55" s="24"/>
    </row>
    <row r="56" spans="4:11" ht="15.75" customHeight="1" x14ac:dyDescent="0.25">
      <c r="D56" s="69"/>
      <c r="J56" s="24"/>
      <c r="K56" s="24"/>
    </row>
    <row r="57" spans="4:11" ht="15.75" customHeight="1" x14ac:dyDescent="0.25">
      <c r="D57" s="69"/>
      <c r="J57" s="24"/>
      <c r="K57" s="24"/>
    </row>
    <row r="58" spans="4:11" ht="15.75" customHeight="1" x14ac:dyDescent="0.25">
      <c r="D58" s="69"/>
      <c r="J58" s="24"/>
      <c r="K58" s="24"/>
    </row>
    <row r="59" spans="4:11" ht="15.75" customHeight="1" x14ac:dyDescent="0.25">
      <c r="D59" s="69"/>
      <c r="J59" s="24"/>
      <c r="K59" s="24"/>
    </row>
    <row r="60" spans="4:11" ht="15.75" customHeight="1" x14ac:dyDescent="0.25">
      <c r="D60" s="69"/>
      <c r="J60" s="24"/>
      <c r="K60" s="24"/>
    </row>
    <row r="61" spans="4:11" ht="15.75" customHeight="1" x14ac:dyDescent="0.25">
      <c r="D61" s="69"/>
      <c r="J61" s="24"/>
      <c r="K61" s="24"/>
    </row>
    <row r="62" spans="4:11" ht="15.75" customHeight="1" x14ac:dyDescent="0.25">
      <c r="D62" s="69"/>
      <c r="J62" s="24"/>
      <c r="K62" s="24"/>
    </row>
    <row r="63" spans="4:11" ht="15.75" customHeight="1" x14ac:dyDescent="0.25">
      <c r="D63" s="69"/>
      <c r="J63" s="24"/>
      <c r="K63" s="24"/>
    </row>
    <row r="64" spans="4:11" ht="15.75" customHeight="1" x14ac:dyDescent="0.25">
      <c r="D64" s="69"/>
      <c r="J64" s="24"/>
      <c r="K64" s="24"/>
    </row>
    <row r="65" spans="4:11" ht="15.75" customHeight="1" x14ac:dyDescent="0.25">
      <c r="D65" s="69"/>
      <c r="J65" s="24"/>
      <c r="K65" s="24"/>
    </row>
    <row r="66" spans="4:11" ht="15.75" customHeight="1" x14ac:dyDescent="0.25">
      <c r="D66" s="69"/>
      <c r="J66" s="24"/>
      <c r="K66" s="24"/>
    </row>
    <row r="67" spans="4:11" ht="15.75" customHeight="1" x14ac:dyDescent="0.25">
      <c r="D67" s="69"/>
      <c r="J67" s="24"/>
      <c r="K67" s="24"/>
    </row>
    <row r="68" spans="4:11" ht="15.75" customHeight="1" x14ac:dyDescent="0.25">
      <c r="D68" s="69"/>
      <c r="J68" s="24"/>
      <c r="K68" s="24"/>
    </row>
    <row r="69" spans="4:11" ht="15.75" customHeight="1" x14ac:dyDescent="0.25">
      <c r="D69" s="69"/>
      <c r="J69" s="24"/>
      <c r="K69" s="24"/>
    </row>
    <row r="70" spans="4:11" ht="15.75" customHeight="1" x14ac:dyDescent="0.25">
      <c r="D70" s="69"/>
      <c r="J70" s="24"/>
      <c r="K70" s="24"/>
    </row>
    <row r="71" spans="4:11" ht="15.75" customHeight="1" x14ac:dyDescent="0.25">
      <c r="D71" s="69"/>
      <c r="J71" s="24"/>
      <c r="K71" s="24"/>
    </row>
    <row r="72" spans="4:11" ht="15.75" customHeight="1" x14ac:dyDescent="0.25">
      <c r="D72" s="69"/>
      <c r="J72" s="24"/>
      <c r="K72" s="24"/>
    </row>
    <row r="73" spans="4:11" ht="15.75" customHeight="1" x14ac:dyDescent="0.25">
      <c r="D73" s="69"/>
      <c r="J73" s="24"/>
      <c r="K73" s="24"/>
    </row>
    <row r="74" spans="4:11" ht="15.75" customHeight="1" x14ac:dyDescent="0.25">
      <c r="D74" s="69"/>
      <c r="J74" s="24"/>
      <c r="K74" s="24"/>
    </row>
    <row r="75" spans="4:11" ht="15.75" customHeight="1" x14ac:dyDescent="0.25">
      <c r="D75" s="69"/>
      <c r="J75" s="24"/>
      <c r="K75" s="24"/>
    </row>
    <row r="76" spans="4:11" ht="15.75" customHeight="1" x14ac:dyDescent="0.25">
      <c r="D76" s="69"/>
      <c r="J76" s="24"/>
      <c r="K76" s="24"/>
    </row>
    <row r="77" spans="4:11" ht="15.75" customHeight="1" x14ac:dyDescent="0.25">
      <c r="D77" s="69"/>
      <c r="J77" s="24"/>
      <c r="K77" s="24"/>
    </row>
    <row r="78" spans="4:11" ht="15.75" customHeight="1" x14ac:dyDescent="0.25">
      <c r="D78" s="69"/>
      <c r="J78" s="24"/>
      <c r="K78" s="24"/>
    </row>
    <row r="79" spans="4:11" ht="15.75" customHeight="1" x14ac:dyDescent="0.25">
      <c r="D79" s="69"/>
      <c r="J79" s="24"/>
      <c r="K79" s="24"/>
    </row>
    <row r="80" spans="4:11" ht="15.75" customHeight="1" x14ac:dyDescent="0.25">
      <c r="D80" s="69"/>
      <c r="J80" s="24"/>
      <c r="K80" s="24"/>
    </row>
    <row r="81" spans="4:11" ht="15.75" customHeight="1" x14ac:dyDescent="0.25">
      <c r="D81" s="69"/>
      <c r="J81" s="24"/>
      <c r="K81" s="24"/>
    </row>
    <row r="82" spans="4:11" ht="15.75" customHeight="1" x14ac:dyDescent="0.25">
      <c r="D82" s="69"/>
      <c r="J82" s="24"/>
      <c r="K82" s="24"/>
    </row>
    <row r="83" spans="4:11" ht="15.75" customHeight="1" x14ac:dyDescent="0.25">
      <c r="D83" s="69"/>
      <c r="J83" s="24"/>
      <c r="K83" s="24"/>
    </row>
    <row r="84" spans="4:11" ht="15.75" customHeight="1" x14ac:dyDescent="0.25">
      <c r="D84" s="69"/>
      <c r="J84" s="24"/>
      <c r="K84" s="24"/>
    </row>
    <row r="85" spans="4:11" ht="15.75" customHeight="1" x14ac:dyDescent="0.25">
      <c r="D85" s="69"/>
      <c r="J85" s="24"/>
      <c r="K85" s="24"/>
    </row>
    <row r="86" spans="4:11" ht="15.75" customHeight="1" x14ac:dyDescent="0.25">
      <c r="D86" s="69"/>
      <c r="J86" s="24"/>
      <c r="K86" s="24"/>
    </row>
    <row r="87" spans="4:11" ht="15.75" customHeight="1" x14ac:dyDescent="0.25">
      <c r="D87" s="69"/>
      <c r="J87" s="24"/>
      <c r="K87" s="24"/>
    </row>
    <row r="88" spans="4:11" ht="15.75" customHeight="1" x14ac:dyDescent="0.25">
      <c r="D88" s="69"/>
      <c r="J88" s="24"/>
      <c r="K88" s="24"/>
    </row>
    <row r="89" spans="4:11" ht="15.75" customHeight="1" x14ac:dyDescent="0.25">
      <c r="D89" s="69"/>
      <c r="J89" s="24"/>
      <c r="K89" s="24"/>
    </row>
    <row r="90" spans="4:11" ht="15.75" customHeight="1" x14ac:dyDescent="0.25">
      <c r="D90" s="69"/>
      <c r="J90" s="24"/>
      <c r="K90" s="24"/>
    </row>
    <row r="91" spans="4:11" ht="15.75" customHeight="1" x14ac:dyDescent="0.25">
      <c r="D91" s="69"/>
      <c r="J91" s="24"/>
      <c r="K91" s="24"/>
    </row>
    <row r="92" spans="4:11" ht="15.75" customHeight="1" x14ac:dyDescent="0.25">
      <c r="D92" s="69"/>
      <c r="J92" s="24"/>
      <c r="K92" s="24"/>
    </row>
    <row r="93" spans="4:11" ht="15.75" customHeight="1" x14ac:dyDescent="0.25">
      <c r="D93" s="69"/>
      <c r="J93" s="24"/>
      <c r="K93" s="24"/>
    </row>
    <row r="94" spans="4:11" ht="15.75" customHeight="1" x14ac:dyDescent="0.25">
      <c r="D94" s="69"/>
      <c r="J94" s="24"/>
      <c r="K94" s="24"/>
    </row>
    <row r="95" spans="4:11" ht="15.75" customHeight="1" x14ac:dyDescent="0.25">
      <c r="D95" s="69"/>
      <c r="J95" s="24"/>
      <c r="K95" s="24"/>
    </row>
    <row r="96" spans="4:11" ht="15.75" customHeight="1" x14ac:dyDescent="0.25">
      <c r="D96" s="69"/>
      <c r="J96" s="24"/>
      <c r="K96" s="24"/>
    </row>
    <row r="97" spans="4:11" ht="15.75" customHeight="1" x14ac:dyDescent="0.25">
      <c r="D97" s="69"/>
      <c r="J97" s="24"/>
      <c r="K97" s="24"/>
    </row>
    <row r="98" spans="4:11" ht="15.75" customHeight="1" x14ac:dyDescent="0.25">
      <c r="D98" s="69"/>
      <c r="J98" s="24"/>
      <c r="K98" s="24"/>
    </row>
    <row r="99" spans="4:11" ht="15.75" customHeight="1" x14ac:dyDescent="0.25">
      <c r="D99" s="69"/>
      <c r="J99" s="24"/>
      <c r="K99" s="24"/>
    </row>
    <row r="100" spans="4:11" ht="15.75" customHeight="1" x14ac:dyDescent="0.25">
      <c r="D100" s="69"/>
      <c r="J100" s="24"/>
      <c r="K100" s="24"/>
    </row>
    <row r="101" spans="4:11" ht="15.75" customHeight="1" x14ac:dyDescent="0.25">
      <c r="D101" s="69"/>
      <c r="J101" s="24"/>
      <c r="K101" s="24"/>
    </row>
    <row r="102" spans="4:11" ht="15.75" customHeight="1" x14ac:dyDescent="0.25">
      <c r="D102" s="69"/>
      <c r="J102" s="24"/>
      <c r="K102" s="24"/>
    </row>
    <row r="103" spans="4:11" ht="15.75" customHeight="1" x14ac:dyDescent="0.25">
      <c r="D103" s="69"/>
      <c r="J103" s="24"/>
      <c r="K103" s="24"/>
    </row>
    <row r="104" spans="4:11" ht="15.75" customHeight="1" x14ac:dyDescent="0.25">
      <c r="D104" s="69"/>
      <c r="J104" s="24"/>
      <c r="K104" s="24"/>
    </row>
    <row r="105" spans="4:11" ht="15.75" customHeight="1" x14ac:dyDescent="0.25">
      <c r="D105" s="69"/>
      <c r="J105" s="24"/>
      <c r="K105" s="24"/>
    </row>
    <row r="106" spans="4:11" ht="15.75" customHeight="1" x14ac:dyDescent="0.25">
      <c r="D106" s="69"/>
      <c r="J106" s="24"/>
      <c r="K106" s="24"/>
    </row>
    <row r="107" spans="4:11" ht="15.75" customHeight="1" x14ac:dyDescent="0.25">
      <c r="D107" s="69"/>
      <c r="J107" s="24"/>
      <c r="K107" s="24"/>
    </row>
    <row r="108" spans="4:11" ht="15.75" customHeight="1" x14ac:dyDescent="0.25">
      <c r="D108" s="69"/>
      <c r="J108" s="24"/>
      <c r="K108" s="24"/>
    </row>
    <row r="109" spans="4:11" ht="15.75" customHeight="1" x14ac:dyDescent="0.25">
      <c r="D109" s="69"/>
      <c r="J109" s="24"/>
      <c r="K109" s="24"/>
    </row>
    <row r="110" spans="4:11" ht="15.75" customHeight="1" x14ac:dyDescent="0.25">
      <c r="D110" s="69"/>
      <c r="J110" s="24"/>
      <c r="K110" s="24"/>
    </row>
    <row r="111" spans="4:11" ht="15.75" customHeight="1" x14ac:dyDescent="0.25">
      <c r="D111" s="69"/>
      <c r="J111" s="24"/>
      <c r="K111" s="24"/>
    </row>
    <row r="112" spans="4:11" ht="15.75" customHeight="1" x14ac:dyDescent="0.25">
      <c r="D112" s="69"/>
      <c r="J112" s="24"/>
      <c r="K112" s="24"/>
    </row>
    <row r="113" spans="4:11" ht="15.75" customHeight="1" x14ac:dyDescent="0.25">
      <c r="D113" s="69"/>
      <c r="J113" s="24"/>
      <c r="K113" s="24"/>
    </row>
    <row r="114" spans="4:11" ht="15.75" customHeight="1" x14ac:dyDescent="0.25">
      <c r="D114" s="69"/>
      <c r="J114" s="24"/>
      <c r="K114" s="24"/>
    </row>
    <row r="115" spans="4:11" ht="15.75" customHeight="1" x14ac:dyDescent="0.25">
      <c r="D115" s="69"/>
      <c r="J115" s="24"/>
      <c r="K115" s="24"/>
    </row>
    <row r="116" spans="4:11" ht="15.75" customHeight="1" x14ac:dyDescent="0.25">
      <c r="D116" s="69"/>
      <c r="J116" s="24"/>
      <c r="K116" s="24"/>
    </row>
    <row r="117" spans="4:11" ht="15.75" customHeight="1" x14ac:dyDescent="0.25">
      <c r="D117" s="69"/>
      <c r="J117" s="24"/>
      <c r="K117" s="24"/>
    </row>
    <row r="118" spans="4:11" ht="15.75" customHeight="1" x14ac:dyDescent="0.25">
      <c r="D118" s="69"/>
      <c r="J118" s="24"/>
      <c r="K118" s="24"/>
    </row>
    <row r="119" spans="4:11" ht="15.75" customHeight="1" x14ac:dyDescent="0.25">
      <c r="D119" s="69"/>
      <c r="J119" s="24"/>
      <c r="K119" s="24"/>
    </row>
    <row r="120" spans="4:11" ht="15.75" customHeight="1" x14ac:dyDescent="0.25">
      <c r="D120" s="69"/>
      <c r="J120" s="24"/>
      <c r="K120" s="24"/>
    </row>
    <row r="121" spans="4:11" ht="15.75" customHeight="1" x14ac:dyDescent="0.25">
      <c r="D121" s="69"/>
      <c r="J121" s="24"/>
      <c r="K121" s="24"/>
    </row>
    <row r="122" spans="4:11" ht="15.75" customHeight="1" x14ac:dyDescent="0.25">
      <c r="D122" s="69"/>
      <c r="J122" s="24"/>
      <c r="K122" s="24"/>
    </row>
    <row r="123" spans="4:11" ht="15.75" customHeight="1" x14ac:dyDescent="0.25">
      <c r="D123" s="69"/>
      <c r="J123" s="24"/>
      <c r="K123" s="24"/>
    </row>
    <row r="124" spans="4:11" ht="15.75" customHeight="1" x14ac:dyDescent="0.25">
      <c r="D124" s="69"/>
      <c r="J124" s="24"/>
      <c r="K124" s="24"/>
    </row>
    <row r="125" spans="4:11" ht="15.75" customHeight="1" x14ac:dyDescent="0.25">
      <c r="D125" s="69"/>
      <c r="J125" s="24"/>
      <c r="K125" s="24"/>
    </row>
    <row r="126" spans="4:11" ht="15.75" customHeight="1" x14ac:dyDescent="0.25">
      <c r="D126" s="69"/>
      <c r="J126" s="24"/>
      <c r="K126" s="24"/>
    </row>
    <row r="127" spans="4:11" ht="15.75" customHeight="1" x14ac:dyDescent="0.25">
      <c r="D127" s="69"/>
      <c r="J127" s="24"/>
      <c r="K127" s="24"/>
    </row>
    <row r="128" spans="4:11" ht="15.75" customHeight="1" x14ac:dyDescent="0.25">
      <c r="D128" s="69"/>
      <c r="J128" s="24"/>
      <c r="K128" s="24"/>
    </row>
    <row r="129" spans="4:11" ht="15.75" customHeight="1" x14ac:dyDescent="0.25">
      <c r="D129" s="69"/>
      <c r="J129" s="24"/>
      <c r="K129" s="24"/>
    </row>
    <row r="130" spans="4:11" ht="15.75" customHeight="1" x14ac:dyDescent="0.25">
      <c r="D130" s="69"/>
      <c r="J130" s="24"/>
      <c r="K130" s="24"/>
    </row>
    <row r="131" spans="4:11" ht="15.75" customHeight="1" x14ac:dyDescent="0.25">
      <c r="D131" s="69"/>
      <c r="J131" s="24"/>
      <c r="K131" s="24"/>
    </row>
    <row r="132" spans="4:11" ht="15.75" customHeight="1" x14ac:dyDescent="0.25">
      <c r="D132" s="69"/>
      <c r="J132" s="24"/>
      <c r="K132" s="24"/>
    </row>
    <row r="133" spans="4:11" ht="15.75" customHeight="1" x14ac:dyDescent="0.25">
      <c r="D133" s="69"/>
      <c r="J133" s="24"/>
      <c r="K133" s="24"/>
    </row>
    <row r="134" spans="4:11" ht="15.75" customHeight="1" x14ac:dyDescent="0.25">
      <c r="D134" s="69"/>
      <c r="J134" s="24"/>
      <c r="K134" s="24"/>
    </row>
    <row r="135" spans="4:11" ht="15.75" customHeight="1" x14ac:dyDescent="0.25">
      <c r="D135" s="69"/>
      <c r="J135" s="24"/>
      <c r="K135" s="24"/>
    </row>
    <row r="136" spans="4:11" ht="15.75" customHeight="1" x14ac:dyDescent="0.25">
      <c r="D136" s="69"/>
      <c r="J136" s="24"/>
      <c r="K136" s="24"/>
    </row>
    <row r="137" spans="4:11" ht="15.75" customHeight="1" x14ac:dyDescent="0.25">
      <c r="D137" s="69"/>
      <c r="J137" s="24"/>
      <c r="K137" s="24"/>
    </row>
    <row r="138" spans="4:11" ht="15.75" customHeight="1" x14ac:dyDescent="0.25">
      <c r="D138" s="69"/>
      <c r="J138" s="24"/>
      <c r="K138" s="24"/>
    </row>
    <row r="139" spans="4:11" ht="15.75" customHeight="1" x14ac:dyDescent="0.25">
      <c r="D139" s="69"/>
      <c r="J139" s="24"/>
      <c r="K139" s="24"/>
    </row>
    <row r="140" spans="4:11" ht="15.75" customHeight="1" x14ac:dyDescent="0.25">
      <c r="D140" s="69"/>
      <c r="J140" s="24"/>
      <c r="K140" s="24"/>
    </row>
    <row r="141" spans="4:11" ht="15.75" customHeight="1" x14ac:dyDescent="0.25">
      <c r="D141" s="69"/>
      <c r="J141" s="24"/>
      <c r="K141" s="24"/>
    </row>
    <row r="142" spans="4:11" ht="15.75" customHeight="1" x14ac:dyDescent="0.25">
      <c r="D142" s="69"/>
      <c r="J142" s="24"/>
      <c r="K142" s="24"/>
    </row>
    <row r="143" spans="4:11" ht="15.75" customHeight="1" x14ac:dyDescent="0.25">
      <c r="D143" s="69"/>
      <c r="J143" s="24"/>
      <c r="K143" s="24"/>
    </row>
    <row r="144" spans="4:11" ht="15.75" customHeight="1" x14ac:dyDescent="0.25">
      <c r="D144" s="69"/>
      <c r="J144" s="24"/>
      <c r="K144" s="24"/>
    </row>
    <row r="145" spans="4:11" ht="15.75" customHeight="1" x14ac:dyDescent="0.25">
      <c r="D145" s="69"/>
      <c r="J145" s="24"/>
      <c r="K145" s="24"/>
    </row>
    <row r="146" spans="4:11" ht="15.75" customHeight="1" x14ac:dyDescent="0.25">
      <c r="D146" s="69"/>
      <c r="J146" s="24"/>
      <c r="K146" s="24"/>
    </row>
    <row r="147" spans="4:11" ht="15.75" customHeight="1" x14ac:dyDescent="0.25">
      <c r="D147" s="69"/>
      <c r="J147" s="24"/>
      <c r="K147" s="24"/>
    </row>
    <row r="148" spans="4:11" ht="15.75" customHeight="1" x14ac:dyDescent="0.25">
      <c r="D148" s="69"/>
      <c r="J148" s="24"/>
      <c r="K148" s="24"/>
    </row>
    <row r="149" spans="4:11" ht="15.75" customHeight="1" x14ac:dyDescent="0.25">
      <c r="D149" s="69"/>
      <c r="J149" s="24"/>
      <c r="K149" s="24"/>
    </row>
    <row r="150" spans="4:11" ht="15.75" customHeight="1" x14ac:dyDescent="0.25">
      <c r="D150" s="69"/>
      <c r="J150" s="24"/>
      <c r="K150" s="24"/>
    </row>
    <row r="151" spans="4:11" ht="15.75" customHeight="1" x14ac:dyDescent="0.25">
      <c r="D151" s="69"/>
      <c r="J151" s="24"/>
      <c r="K151" s="24"/>
    </row>
    <row r="152" spans="4:11" ht="15.75" customHeight="1" x14ac:dyDescent="0.25">
      <c r="D152" s="69"/>
      <c r="J152" s="24"/>
      <c r="K152" s="24"/>
    </row>
    <row r="153" spans="4:11" ht="15.75" customHeight="1" x14ac:dyDescent="0.25">
      <c r="D153" s="69"/>
      <c r="J153" s="24"/>
      <c r="K153" s="24"/>
    </row>
    <row r="154" spans="4:11" ht="15.75" customHeight="1" x14ac:dyDescent="0.25">
      <c r="D154" s="69"/>
      <c r="J154" s="24"/>
      <c r="K154" s="24"/>
    </row>
    <row r="155" spans="4:11" ht="15.75" customHeight="1" x14ac:dyDescent="0.25">
      <c r="D155" s="69"/>
      <c r="J155" s="24"/>
      <c r="K155" s="24"/>
    </row>
    <row r="156" spans="4:11" ht="15.75" customHeight="1" x14ac:dyDescent="0.25">
      <c r="D156" s="69"/>
      <c r="J156" s="24"/>
      <c r="K156" s="24"/>
    </row>
    <row r="157" spans="4:11" ht="15.75" customHeight="1" x14ac:dyDescent="0.25">
      <c r="D157" s="69"/>
      <c r="J157" s="24"/>
      <c r="K157" s="24"/>
    </row>
    <row r="158" spans="4:11" ht="15.75" customHeight="1" x14ac:dyDescent="0.25">
      <c r="D158" s="69"/>
      <c r="J158" s="24"/>
      <c r="K158" s="24"/>
    </row>
    <row r="159" spans="4:11" ht="15.75" customHeight="1" x14ac:dyDescent="0.25">
      <c r="D159" s="69"/>
      <c r="J159" s="24"/>
      <c r="K159" s="24"/>
    </row>
    <row r="160" spans="4:11" ht="15.75" customHeight="1" x14ac:dyDescent="0.25">
      <c r="D160" s="69"/>
      <c r="J160" s="24"/>
      <c r="K160" s="24"/>
    </row>
    <row r="161" spans="4:11" ht="15.75" customHeight="1" x14ac:dyDescent="0.25">
      <c r="D161" s="69"/>
      <c r="J161" s="24"/>
      <c r="K161" s="24"/>
    </row>
    <row r="162" spans="4:11" ht="15.75" customHeight="1" x14ac:dyDescent="0.25">
      <c r="D162" s="69"/>
      <c r="J162" s="24"/>
      <c r="K162" s="24"/>
    </row>
    <row r="163" spans="4:11" ht="15.75" customHeight="1" x14ac:dyDescent="0.25">
      <c r="D163" s="69"/>
      <c r="J163" s="24"/>
      <c r="K163" s="24"/>
    </row>
    <row r="164" spans="4:11" ht="15.75" customHeight="1" x14ac:dyDescent="0.25">
      <c r="D164" s="69"/>
      <c r="J164" s="24"/>
      <c r="K164" s="24"/>
    </row>
    <row r="165" spans="4:11" ht="15.75" customHeight="1" x14ac:dyDescent="0.25">
      <c r="D165" s="69"/>
      <c r="J165" s="24"/>
      <c r="K165" s="24"/>
    </row>
    <row r="166" spans="4:11" ht="15.75" customHeight="1" x14ac:dyDescent="0.25">
      <c r="D166" s="69"/>
      <c r="J166" s="24"/>
      <c r="K166" s="24"/>
    </row>
    <row r="167" spans="4:11" ht="15.75" customHeight="1" x14ac:dyDescent="0.25">
      <c r="D167" s="69"/>
      <c r="J167" s="24"/>
      <c r="K167" s="24"/>
    </row>
    <row r="168" spans="4:11" ht="15.75" customHeight="1" x14ac:dyDescent="0.25">
      <c r="D168" s="69"/>
      <c r="J168" s="24"/>
      <c r="K168" s="24"/>
    </row>
    <row r="169" spans="4:11" ht="15.75" customHeight="1" x14ac:dyDescent="0.25">
      <c r="D169" s="69"/>
      <c r="J169" s="24"/>
      <c r="K169" s="24"/>
    </row>
    <row r="170" spans="4:11" ht="15.75" customHeight="1" x14ac:dyDescent="0.25">
      <c r="D170" s="69"/>
      <c r="J170" s="24"/>
      <c r="K170" s="24"/>
    </row>
    <row r="171" spans="4:11" ht="15.75" customHeight="1" x14ac:dyDescent="0.25">
      <c r="D171" s="69"/>
      <c r="J171" s="24"/>
      <c r="K171" s="24"/>
    </row>
    <row r="172" spans="4:11" ht="15.75" customHeight="1" x14ac:dyDescent="0.25">
      <c r="D172" s="69"/>
      <c r="J172" s="24"/>
      <c r="K172" s="24"/>
    </row>
    <row r="173" spans="4:11" ht="15.75" customHeight="1" x14ac:dyDescent="0.25">
      <c r="D173" s="69"/>
      <c r="J173" s="24"/>
      <c r="K173" s="24"/>
    </row>
    <row r="174" spans="4:11" ht="15.75" customHeight="1" x14ac:dyDescent="0.25">
      <c r="D174" s="69"/>
      <c r="J174" s="24"/>
      <c r="K174" s="24"/>
    </row>
    <row r="175" spans="4:11" ht="15.75" customHeight="1" x14ac:dyDescent="0.25">
      <c r="D175" s="69"/>
      <c r="J175" s="24"/>
      <c r="K175" s="24"/>
    </row>
    <row r="176" spans="4:11" ht="15.75" customHeight="1" x14ac:dyDescent="0.25">
      <c r="D176" s="69"/>
      <c r="J176" s="24"/>
      <c r="K176" s="24"/>
    </row>
    <row r="177" spans="4:11" ht="15.75" customHeight="1" x14ac:dyDescent="0.25">
      <c r="D177" s="69"/>
      <c r="J177" s="24"/>
      <c r="K177" s="24"/>
    </row>
    <row r="178" spans="4:11" ht="15.75" customHeight="1" x14ac:dyDescent="0.25">
      <c r="D178" s="69"/>
      <c r="J178" s="24"/>
      <c r="K178" s="24"/>
    </row>
    <row r="179" spans="4:11" ht="15.75" customHeight="1" x14ac:dyDescent="0.25">
      <c r="D179" s="69"/>
      <c r="J179" s="24"/>
      <c r="K179" s="24"/>
    </row>
    <row r="180" spans="4:11" ht="15.75" customHeight="1" x14ac:dyDescent="0.25">
      <c r="D180" s="69"/>
      <c r="J180" s="24"/>
      <c r="K180" s="24"/>
    </row>
    <row r="181" spans="4:11" ht="15.75" customHeight="1" x14ac:dyDescent="0.25">
      <c r="D181" s="69"/>
      <c r="J181" s="24"/>
      <c r="K181" s="24"/>
    </row>
    <row r="182" spans="4:11" ht="15.75" customHeight="1" x14ac:dyDescent="0.25">
      <c r="D182" s="69"/>
      <c r="J182" s="24"/>
      <c r="K182" s="24"/>
    </row>
    <row r="183" spans="4:11" ht="15.75" customHeight="1" x14ac:dyDescent="0.25">
      <c r="D183" s="69"/>
      <c r="J183" s="24"/>
      <c r="K183" s="24"/>
    </row>
    <row r="184" spans="4:11" ht="15.75" customHeight="1" x14ac:dyDescent="0.25">
      <c r="D184" s="69"/>
      <c r="J184" s="24"/>
      <c r="K184" s="24"/>
    </row>
    <row r="185" spans="4:11" ht="15.75" customHeight="1" x14ac:dyDescent="0.25">
      <c r="D185" s="69"/>
      <c r="J185" s="24"/>
      <c r="K185" s="24"/>
    </row>
    <row r="186" spans="4:11" ht="15.75" customHeight="1" x14ac:dyDescent="0.25">
      <c r="D186" s="69"/>
      <c r="J186" s="24"/>
      <c r="K186" s="24"/>
    </row>
    <row r="187" spans="4:11" ht="15.75" customHeight="1" x14ac:dyDescent="0.25">
      <c r="D187" s="69"/>
      <c r="J187" s="24"/>
      <c r="K187" s="24"/>
    </row>
    <row r="188" spans="4:11" ht="15.75" customHeight="1" x14ac:dyDescent="0.25">
      <c r="D188" s="69"/>
      <c r="J188" s="24"/>
      <c r="K188" s="24"/>
    </row>
    <row r="189" spans="4:11" ht="15.75" customHeight="1" x14ac:dyDescent="0.25">
      <c r="D189" s="69"/>
      <c r="J189" s="24"/>
      <c r="K189" s="24"/>
    </row>
    <row r="190" spans="4:11" ht="15.75" customHeight="1" x14ac:dyDescent="0.25">
      <c r="D190" s="69"/>
      <c r="J190" s="24"/>
      <c r="K190" s="24"/>
    </row>
    <row r="191" spans="4:11" ht="15.75" customHeight="1" x14ac:dyDescent="0.25">
      <c r="D191" s="69"/>
      <c r="J191" s="24"/>
      <c r="K191" s="24"/>
    </row>
    <row r="192" spans="4:11" ht="15.75" customHeight="1" x14ac:dyDescent="0.25">
      <c r="D192" s="69"/>
      <c r="J192" s="24"/>
      <c r="K192" s="24"/>
    </row>
    <row r="193" spans="4:11" ht="15.75" customHeight="1" x14ac:dyDescent="0.25">
      <c r="D193" s="69"/>
      <c r="J193" s="24"/>
      <c r="K193" s="24"/>
    </row>
    <row r="194" spans="4:11" ht="15.75" customHeight="1" x14ac:dyDescent="0.25">
      <c r="D194" s="69"/>
      <c r="J194" s="24"/>
      <c r="K194" s="24"/>
    </row>
    <row r="195" spans="4:11" ht="15.75" customHeight="1" x14ac:dyDescent="0.25">
      <c r="D195" s="69"/>
      <c r="J195" s="24"/>
      <c r="K195" s="24"/>
    </row>
    <row r="196" spans="4:11" ht="15.75" customHeight="1" x14ac:dyDescent="0.25">
      <c r="D196" s="69"/>
      <c r="J196" s="24"/>
      <c r="K196" s="24"/>
    </row>
    <row r="197" spans="4:11" ht="15.75" customHeight="1" x14ac:dyDescent="0.25">
      <c r="D197" s="69"/>
      <c r="J197" s="24"/>
      <c r="K197" s="24"/>
    </row>
    <row r="198" spans="4:11" ht="15.75" customHeight="1" x14ac:dyDescent="0.25">
      <c r="D198" s="69"/>
      <c r="J198" s="24"/>
      <c r="K198" s="24"/>
    </row>
    <row r="199" spans="4:11" ht="15.75" customHeight="1" x14ac:dyDescent="0.25">
      <c r="D199" s="69"/>
      <c r="J199" s="24"/>
      <c r="K199" s="24"/>
    </row>
    <row r="200" spans="4:11" ht="15.75" customHeight="1" x14ac:dyDescent="0.25">
      <c r="D200" s="69"/>
      <c r="J200" s="24"/>
      <c r="K200" s="24"/>
    </row>
    <row r="201" spans="4:11" ht="15.75" customHeight="1" x14ac:dyDescent="0.25">
      <c r="D201" s="69"/>
      <c r="J201" s="24"/>
      <c r="K201" s="24"/>
    </row>
    <row r="202" spans="4:11" ht="15.75" customHeight="1" x14ac:dyDescent="0.25">
      <c r="D202" s="69"/>
      <c r="J202" s="24"/>
      <c r="K202" s="24"/>
    </row>
    <row r="203" spans="4:11" ht="15.75" customHeight="1" x14ac:dyDescent="0.25">
      <c r="D203" s="69"/>
      <c r="J203" s="24"/>
      <c r="K203" s="24"/>
    </row>
    <row r="204" spans="4:11" ht="15.75" customHeight="1" x14ac:dyDescent="0.25">
      <c r="D204" s="69"/>
      <c r="J204" s="24"/>
      <c r="K204" s="24"/>
    </row>
    <row r="205" spans="4:11" ht="15.75" customHeight="1" x14ac:dyDescent="0.25">
      <c r="D205" s="69"/>
      <c r="J205" s="24"/>
      <c r="K205" s="24"/>
    </row>
    <row r="206" spans="4:11" ht="15.75" customHeight="1" x14ac:dyDescent="0.25">
      <c r="D206" s="69"/>
      <c r="J206" s="24"/>
      <c r="K206" s="24"/>
    </row>
    <row r="207" spans="4:11" ht="15.75" customHeight="1" x14ac:dyDescent="0.25">
      <c r="D207" s="69"/>
      <c r="J207" s="24"/>
      <c r="K207" s="24"/>
    </row>
    <row r="208" spans="4:11" ht="15.75" customHeight="1" x14ac:dyDescent="0.25">
      <c r="D208" s="69"/>
      <c r="J208" s="24"/>
      <c r="K208" s="24"/>
    </row>
    <row r="209" spans="4:11" ht="15.75" customHeight="1" x14ac:dyDescent="0.25">
      <c r="D209" s="69"/>
      <c r="J209" s="24"/>
      <c r="K209" s="24"/>
    </row>
    <row r="210" spans="4:11" ht="15.75" customHeight="1" x14ac:dyDescent="0.25">
      <c r="D210" s="69"/>
      <c r="J210" s="24"/>
      <c r="K210" s="24"/>
    </row>
    <row r="211" spans="4:11" ht="15.75" customHeight="1" x14ac:dyDescent="0.25">
      <c r="D211" s="69"/>
      <c r="J211" s="24"/>
      <c r="K211" s="24"/>
    </row>
    <row r="212" spans="4:11" ht="15.75" customHeight="1" x14ac:dyDescent="0.25">
      <c r="D212" s="69"/>
      <c r="J212" s="24"/>
      <c r="K212" s="24"/>
    </row>
    <row r="213" spans="4:11" ht="15.75" customHeight="1" x14ac:dyDescent="0.25">
      <c r="D213" s="69"/>
      <c r="J213" s="24"/>
      <c r="K213" s="24"/>
    </row>
    <row r="214" spans="4:11" ht="15.75" customHeight="1" x14ac:dyDescent="0.25">
      <c r="D214" s="69"/>
      <c r="J214" s="24"/>
      <c r="K214" s="24"/>
    </row>
    <row r="215" spans="4:11" ht="15.75" customHeight="1" x14ac:dyDescent="0.25">
      <c r="D215" s="69"/>
      <c r="J215" s="24"/>
      <c r="K215" s="24"/>
    </row>
    <row r="216" spans="4:11" ht="15.75" customHeight="1" x14ac:dyDescent="0.25">
      <c r="D216" s="69"/>
      <c r="J216" s="24"/>
      <c r="K216" s="24"/>
    </row>
    <row r="217" spans="4:11" ht="15.75" customHeight="1" x14ac:dyDescent="0.25">
      <c r="D217" s="69"/>
      <c r="J217" s="24"/>
      <c r="K217" s="24"/>
    </row>
    <row r="218" spans="4:11" ht="15.75" customHeight="1" x14ac:dyDescent="0.25">
      <c r="D218" s="69"/>
      <c r="J218" s="24"/>
      <c r="K218" s="24"/>
    </row>
    <row r="219" spans="4:11" ht="15.75" customHeight="1" x14ac:dyDescent="0.25">
      <c r="D219" s="69"/>
      <c r="J219" s="24"/>
      <c r="K219" s="24"/>
    </row>
    <row r="220" spans="4:11" ht="15.75" customHeight="1" x14ac:dyDescent="0.25">
      <c r="D220" s="69"/>
      <c r="J220" s="24"/>
      <c r="K220" s="24"/>
    </row>
    <row r="221" spans="4:11" ht="15.75" customHeight="1" x14ac:dyDescent="0.25">
      <c r="D221" s="69"/>
      <c r="J221" s="24"/>
      <c r="K221" s="24"/>
    </row>
    <row r="222" spans="4:11" ht="15.75" customHeight="1" x14ac:dyDescent="0.25">
      <c r="D222" s="69"/>
      <c r="J222" s="24"/>
      <c r="K222" s="24"/>
    </row>
    <row r="223" spans="4:11" ht="15.75" customHeight="1" x14ac:dyDescent="0.25">
      <c r="D223" s="69"/>
      <c r="J223" s="24"/>
      <c r="K223" s="24"/>
    </row>
    <row r="224" spans="4:11" ht="15.75" customHeight="1" x14ac:dyDescent="0.25">
      <c r="D224" s="69"/>
      <c r="J224" s="24"/>
      <c r="K224" s="24"/>
    </row>
    <row r="225" spans="4:11" ht="15.75" customHeight="1" x14ac:dyDescent="0.25">
      <c r="D225" s="69"/>
      <c r="J225" s="24"/>
      <c r="K225" s="24"/>
    </row>
    <row r="226" spans="4:11" ht="15.75" customHeight="1" x14ac:dyDescent="0.25">
      <c r="D226" s="69"/>
      <c r="J226" s="24"/>
      <c r="K226" s="24"/>
    </row>
    <row r="227" spans="4:11" ht="15.75" customHeight="1" x14ac:dyDescent="0.25">
      <c r="D227" s="69"/>
      <c r="J227" s="24"/>
      <c r="K227" s="24"/>
    </row>
    <row r="228" spans="4:11" ht="15.75" customHeight="1" x14ac:dyDescent="0.25">
      <c r="D228" s="69"/>
      <c r="J228" s="24"/>
      <c r="K228" s="24"/>
    </row>
    <row r="229" spans="4:11" ht="15.75" customHeight="1" x14ac:dyDescent="0.25">
      <c r="D229" s="69"/>
      <c r="J229" s="24"/>
      <c r="K229" s="24"/>
    </row>
    <row r="230" spans="4:11" ht="15.75" customHeight="1" x14ac:dyDescent="0.25">
      <c r="D230" s="69"/>
      <c r="J230" s="24"/>
      <c r="K230" s="24"/>
    </row>
    <row r="231" spans="4:11" ht="15.75" customHeight="1" x14ac:dyDescent="0.25">
      <c r="D231" s="69"/>
      <c r="J231" s="24"/>
      <c r="K231" s="24"/>
    </row>
    <row r="232" spans="4:11" ht="15.75" customHeight="1" x14ac:dyDescent="0.25">
      <c r="D232" s="69"/>
      <c r="J232" s="24"/>
      <c r="K232" s="24"/>
    </row>
    <row r="233" spans="4:11" ht="15.75" customHeight="1" x14ac:dyDescent="0.25">
      <c r="D233" s="69"/>
      <c r="J233" s="24"/>
      <c r="K233" s="24"/>
    </row>
    <row r="234" spans="4:11" ht="15.75" customHeight="1" x14ac:dyDescent="0.25">
      <c r="D234" s="69"/>
      <c r="J234" s="24"/>
      <c r="K234" s="24"/>
    </row>
    <row r="235" spans="4:11" ht="15.75" customHeight="1" x14ac:dyDescent="0.25">
      <c r="D235" s="69"/>
      <c r="J235" s="24"/>
      <c r="K235" s="24"/>
    </row>
    <row r="236" spans="4:11" ht="15.75" customHeight="1" x14ac:dyDescent="0.25">
      <c r="D236" s="69"/>
      <c r="J236" s="24"/>
      <c r="K236" s="24"/>
    </row>
    <row r="237" spans="4:11" ht="15.75" customHeight="1" x14ac:dyDescent="0.25">
      <c r="D237" s="69"/>
      <c r="J237" s="24"/>
      <c r="K237" s="24"/>
    </row>
    <row r="238" spans="4:11" ht="15.75" customHeight="1" x14ac:dyDescent="0.25">
      <c r="D238" s="69"/>
      <c r="J238" s="24"/>
      <c r="K238" s="24"/>
    </row>
    <row r="239" spans="4:11" ht="15.75" customHeight="1" x14ac:dyDescent="0.25">
      <c r="D239" s="69"/>
      <c r="J239" s="24"/>
      <c r="K239" s="24"/>
    </row>
    <row r="240" spans="4:11" ht="15.75" customHeight="1" x14ac:dyDescent="0.25">
      <c r="D240" s="69"/>
      <c r="J240" s="24"/>
      <c r="K240" s="24"/>
    </row>
    <row r="241" spans="4:11" ht="15.75" customHeight="1" x14ac:dyDescent="0.25">
      <c r="D241" s="69"/>
      <c r="J241" s="24"/>
      <c r="K241" s="24"/>
    </row>
    <row r="242" spans="4:11" ht="15.75" customHeight="1" x14ac:dyDescent="0.25">
      <c r="D242" s="69"/>
      <c r="J242" s="24"/>
      <c r="K242" s="24"/>
    </row>
    <row r="243" spans="4:11" ht="15.75" customHeight="1" x14ac:dyDescent="0.25">
      <c r="D243" s="69"/>
      <c r="J243" s="24"/>
      <c r="K243" s="24"/>
    </row>
    <row r="244" spans="4:11" ht="15.75" customHeight="1" x14ac:dyDescent="0.25">
      <c r="D244" s="69"/>
      <c r="J244" s="24"/>
      <c r="K244" s="24"/>
    </row>
    <row r="245" spans="4:11" ht="15.75" customHeight="1" x14ac:dyDescent="0.25">
      <c r="D245" s="69"/>
      <c r="J245" s="24"/>
      <c r="K245" s="24"/>
    </row>
    <row r="246" spans="4:11" ht="15.75" customHeight="1" x14ac:dyDescent="0.25">
      <c r="D246" s="69"/>
      <c r="J246" s="24"/>
      <c r="K246" s="24"/>
    </row>
    <row r="247" spans="4:11" ht="15.75" customHeight="1" x14ac:dyDescent="0.25">
      <c r="D247" s="69"/>
      <c r="J247" s="24"/>
      <c r="K247" s="24"/>
    </row>
    <row r="248" spans="4:11" ht="15.75" customHeight="1" x14ac:dyDescent="0.25">
      <c r="D248" s="69"/>
      <c r="J248" s="24"/>
      <c r="K248" s="24"/>
    </row>
    <row r="249" spans="4:11" ht="15.75" customHeight="1" x14ac:dyDescent="0.25">
      <c r="D249" s="69"/>
      <c r="J249" s="24"/>
      <c r="K249" s="24"/>
    </row>
    <row r="250" spans="4:11" ht="15.75" customHeight="1" x14ac:dyDescent="0.25">
      <c r="D250" s="69"/>
      <c r="J250" s="24"/>
      <c r="K250" s="24"/>
    </row>
    <row r="251" spans="4:11" ht="15.75" customHeight="1" x14ac:dyDescent="0.25">
      <c r="D251" s="69"/>
      <c r="J251" s="24"/>
      <c r="K251" s="24"/>
    </row>
    <row r="252" spans="4:11" ht="15.75" customHeight="1" x14ac:dyDescent="0.25">
      <c r="D252" s="69"/>
      <c r="J252" s="24"/>
      <c r="K252" s="24"/>
    </row>
    <row r="253" spans="4:11" ht="15.75" customHeight="1" x14ac:dyDescent="0.25">
      <c r="D253" s="69"/>
      <c r="J253" s="24"/>
      <c r="K253" s="24"/>
    </row>
    <row r="254" spans="4:11" ht="15.75" customHeight="1" x14ac:dyDescent="0.25">
      <c r="D254" s="69"/>
      <c r="J254" s="24"/>
      <c r="K254" s="24"/>
    </row>
    <row r="255" spans="4:11" ht="15.75" customHeight="1" x14ac:dyDescent="0.25">
      <c r="D255" s="69"/>
      <c r="J255" s="24"/>
      <c r="K255" s="24"/>
    </row>
    <row r="256" spans="4:11" ht="15.75" customHeight="1" x14ac:dyDescent="0.25">
      <c r="D256" s="69"/>
      <c r="J256" s="24"/>
      <c r="K256" s="24"/>
    </row>
    <row r="257" spans="4:11" ht="15.75" customHeight="1" x14ac:dyDescent="0.25">
      <c r="D257" s="69"/>
      <c r="J257" s="24"/>
      <c r="K257" s="24"/>
    </row>
    <row r="258" spans="4:11" ht="15.75" customHeight="1" x14ac:dyDescent="0.25">
      <c r="D258" s="69"/>
      <c r="J258" s="24"/>
      <c r="K258" s="24"/>
    </row>
    <row r="259" spans="4:11" ht="15.75" customHeight="1" x14ac:dyDescent="0.25">
      <c r="D259" s="69"/>
      <c r="J259" s="24"/>
      <c r="K259" s="24"/>
    </row>
    <row r="260" spans="4:11" ht="15.75" customHeight="1" x14ac:dyDescent="0.25">
      <c r="D260" s="69"/>
      <c r="J260" s="24"/>
      <c r="K260" s="24"/>
    </row>
    <row r="261" spans="4:11" ht="15.75" customHeight="1" x14ac:dyDescent="0.25">
      <c r="D261" s="69"/>
      <c r="J261" s="24"/>
      <c r="K261" s="24"/>
    </row>
    <row r="262" spans="4:11" ht="15.75" customHeight="1" x14ac:dyDescent="0.25">
      <c r="D262" s="69"/>
      <c r="J262" s="24"/>
      <c r="K262" s="24"/>
    </row>
    <row r="263" spans="4:11" ht="15.75" customHeight="1" x14ac:dyDescent="0.25">
      <c r="D263" s="69"/>
      <c r="J263" s="24"/>
      <c r="K263" s="24"/>
    </row>
    <row r="264" spans="4:11" ht="15.75" customHeight="1" x14ac:dyDescent="0.25">
      <c r="D264" s="69"/>
      <c r="J264" s="24"/>
      <c r="K264" s="24"/>
    </row>
    <row r="265" spans="4:11" ht="15.75" customHeight="1" x14ac:dyDescent="0.25">
      <c r="D265" s="69"/>
      <c r="J265" s="24"/>
      <c r="K265" s="24"/>
    </row>
    <row r="266" spans="4:11" ht="15.75" customHeight="1" x14ac:dyDescent="0.25">
      <c r="D266" s="69"/>
      <c r="J266" s="24"/>
      <c r="K266" s="24"/>
    </row>
    <row r="267" spans="4:11" ht="15.75" customHeight="1" x14ac:dyDescent="0.25">
      <c r="D267" s="69"/>
      <c r="J267" s="24"/>
      <c r="K267" s="24"/>
    </row>
    <row r="268" spans="4:11" ht="15.75" customHeight="1" x14ac:dyDescent="0.25">
      <c r="D268" s="69"/>
      <c r="J268" s="24"/>
      <c r="K268" s="24"/>
    </row>
    <row r="269" spans="4:11" ht="15.75" customHeight="1" x14ac:dyDescent="0.25">
      <c r="D269" s="69"/>
      <c r="J269" s="24"/>
      <c r="K269" s="24"/>
    </row>
    <row r="270" spans="4:11" ht="15.75" customHeight="1" x14ac:dyDescent="0.25">
      <c r="D270" s="69"/>
      <c r="J270" s="24"/>
      <c r="K270" s="24"/>
    </row>
    <row r="271" spans="4:11" ht="15.75" customHeight="1" x14ac:dyDescent="0.25">
      <c r="D271" s="69"/>
      <c r="J271" s="24"/>
      <c r="K271" s="24"/>
    </row>
    <row r="272" spans="4:11" ht="15.75" customHeight="1" x14ac:dyDescent="0.25">
      <c r="D272" s="69"/>
      <c r="J272" s="24"/>
      <c r="K272" s="24"/>
    </row>
    <row r="273" spans="4:11" ht="15.75" customHeight="1" x14ac:dyDescent="0.25">
      <c r="D273" s="69"/>
      <c r="J273" s="24"/>
      <c r="K273" s="24"/>
    </row>
    <row r="274" spans="4:11" ht="15.75" customHeight="1" x14ac:dyDescent="0.25">
      <c r="D274" s="69"/>
      <c r="J274" s="24"/>
      <c r="K274" s="24"/>
    </row>
    <row r="275" spans="4:11" ht="15.75" customHeight="1" x14ac:dyDescent="0.25">
      <c r="D275" s="69"/>
      <c r="J275" s="24"/>
      <c r="K275" s="24"/>
    </row>
    <row r="276" spans="4:11" ht="15.75" customHeight="1" x14ac:dyDescent="0.25">
      <c r="D276" s="69"/>
      <c r="J276" s="24"/>
      <c r="K276" s="24"/>
    </row>
    <row r="277" spans="4:11" ht="15.75" customHeight="1" x14ac:dyDescent="0.25">
      <c r="D277" s="69"/>
      <c r="J277" s="24"/>
      <c r="K277" s="24"/>
    </row>
    <row r="278" spans="4:11" ht="15.75" customHeight="1" x14ac:dyDescent="0.25">
      <c r="D278" s="69"/>
      <c r="J278" s="24"/>
      <c r="K278" s="24"/>
    </row>
    <row r="279" spans="4:11" ht="15.75" customHeight="1" x14ac:dyDescent="0.25">
      <c r="D279" s="69"/>
      <c r="J279" s="24"/>
      <c r="K279" s="24"/>
    </row>
    <row r="280" spans="4:11" ht="15.75" customHeight="1" x14ac:dyDescent="0.25">
      <c r="D280" s="69"/>
      <c r="J280" s="24"/>
      <c r="K280" s="24"/>
    </row>
    <row r="281" spans="4:11" ht="15.75" customHeight="1" x14ac:dyDescent="0.25">
      <c r="D281" s="69"/>
      <c r="J281" s="24"/>
      <c r="K281" s="24"/>
    </row>
    <row r="282" spans="4:11" ht="15.75" customHeight="1" x14ac:dyDescent="0.25">
      <c r="D282" s="69"/>
      <c r="J282" s="24"/>
      <c r="K282" s="24"/>
    </row>
    <row r="283" spans="4:11" ht="15.75" customHeight="1" x14ac:dyDescent="0.25">
      <c r="D283" s="69"/>
      <c r="J283" s="24"/>
      <c r="K283" s="24"/>
    </row>
    <row r="284" spans="4:11" ht="15.75" customHeight="1" x14ac:dyDescent="0.25">
      <c r="D284" s="69"/>
      <c r="J284" s="24"/>
      <c r="K284" s="24"/>
    </row>
    <row r="285" spans="4:11" ht="15.75" customHeight="1" x14ac:dyDescent="0.25">
      <c r="D285" s="69"/>
      <c r="J285" s="24"/>
      <c r="K285" s="24"/>
    </row>
    <row r="286" spans="4:11" ht="15.75" customHeight="1" x14ac:dyDescent="0.25">
      <c r="D286" s="69"/>
      <c r="J286" s="24"/>
      <c r="K286" s="24"/>
    </row>
    <row r="287" spans="4:11" ht="15.75" customHeight="1" x14ac:dyDescent="0.25">
      <c r="D287" s="69"/>
      <c r="J287" s="24"/>
      <c r="K287" s="24"/>
    </row>
    <row r="288" spans="4:11" ht="15.75" customHeight="1" x14ac:dyDescent="0.25">
      <c r="D288" s="69"/>
      <c r="J288" s="24"/>
      <c r="K288" s="24"/>
    </row>
    <row r="289" spans="4:11" ht="15.75" customHeight="1" x14ac:dyDescent="0.25">
      <c r="D289" s="69"/>
      <c r="J289" s="24"/>
      <c r="K289" s="24"/>
    </row>
    <row r="290" spans="4:11" ht="15.75" customHeight="1" x14ac:dyDescent="0.25">
      <c r="D290" s="69"/>
      <c r="J290" s="24"/>
      <c r="K290" s="24"/>
    </row>
    <row r="291" spans="4:11" ht="15.75" customHeight="1" x14ac:dyDescent="0.25">
      <c r="D291" s="69"/>
      <c r="J291" s="24"/>
      <c r="K291" s="24"/>
    </row>
    <row r="292" spans="4:11" ht="15.75" customHeight="1" x14ac:dyDescent="0.25">
      <c r="D292" s="69"/>
      <c r="J292" s="24"/>
      <c r="K292" s="24"/>
    </row>
    <row r="293" spans="4:11" ht="15.75" customHeight="1" x14ac:dyDescent="0.25">
      <c r="D293" s="69"/>
      <c r="J293" s="24"/>
      <c r="K293" s="24"/>
    </row>
    <row r="294" spans="4:11" ht="15.75" customHeight="1" x14ac:dyDescent="0.25">
      <c r="D294" s="69"/>
      <c r="J294" s="24"/>
      <c r="K294" s="24"/>
    </row>
    <row r="295" spans="4:11" ht="15.75" customHeight="1" x14ac:dyDescent="0.25">
      <c r="D295" s="69"/>
      <c r="J295" s="24"/>
      <c r="K295" s="24"/>
    </row>
    <row r="296" spans="4:11" ht="15.75" customHeight="1" x14ac:dyDescent="0.25">
      <c r="D296" s="69"/>
      <c r="J296" s="24"/>
      <c r="K296" s="24"/>
    </row>
    <row r="297" spans="4:11" ht="15.75" customHeight="1" x14ac:dyDescent="0.25">
      <c r="D297" s="69"/>
      <c r="J297" s="24"/>
      <c r="K297" s="24"/>
    </row>
    <row r="298" spans="4:11" ht="15.75" customHeight="1" x14ac:dyDescent="0.25">
      <c r="D298" s="69"/>
      <c r="J298" s="24"/>
      <c r="K298" s="24"/>
    </row>
    <row r="299" spans="4:11" ht="15.75" customHeight="1" x14ac:dyDescent="0.25">
      <c r="D299" s="69"/>
      <c r="J299" s="24"/>
      <c r="K299" s="24"/>
    </row>
    <row r="300" spans="4:11" ht="15.75" customHeight="1" x14ac:dyDescent="0.25">
      <c r="D300" s="69"/>
      <c r="J300" s="24"/>
      <c r="K300" s="24"/>
    </row>
    <row r="301" spans="4:11" ht="15.75" customHeight="1" x14ac:dyDescent="0.25">
      <c r="D301" s="69"/>
      <c r="J301" s="24"/>
      <c r="K301" s="24"/>
    </row>
    <row r="302" spans="4:11" ht="15.75" customHeight="1" x14ac:dyDescent="0.25">
      <c r="D302" s="69"/>
      <c r="J302" s="24"/>
      <c r="K302" s="24"/>
    </row>
    <row r="303" spans="4:11" ht="15.75" customHeight="1" x14ac:dyDescent="0.25">
      <c r="D303" s="69"/>
      <c r="J303" s="24"/>
      <c r="K303" s="24"/>
    </row>
    <row r="304" spans="4:11" ht="15.75" customHeight="1" x14ac:dyDescent="0.25">
      <c r="D304" s="69"/>
      <c r="J304" s="24"/>
      <c r="K304" s="24"/>
    </row>
    <row r="305" spans="4:11" ht="15.75" customHeight="1" x14ac:dyDescent="0.25">
      <c r="D305" s="69"/>
      <c r="J305" s="24"/>
      <c r="K305" s="24"/>
    </row>
    <row r="306" spans="4:11" ht="15.75" customHeight="1" x14ac:dyDescent="0.25">
      <c r="D306" s="69"/>
      <c r="J306" s="24"/>
      <c r="K306" s="24"/>
    </row>
    <row r="307" spans="4:11" ht="15.75" customHeight="1" x14ac:dyDescent="0.25">
      <c r="D307" s="69"/>
      <c r="J307" s="24"/>
      <c r="K307" s="24"/>
    </row>
    <row r="308" spans="4:11" ht="15.75" customHeight="1" x14ac:dyDescent="0.25">
      <c r="D308" s="69"/>
      <c r="J308" s="24"/>
      <c r="K308" s="24"/>
    </row>
    <row r="309" spans="4:11" ht="15.75" customHeight="1" x14ac:dyDescent="0.25">
      <c r="D309" s="69"/>
      <c r="J309" s="24"/>
      <c r="K309" s="24"/>
    </row>
    <row r="310" spans="4:11" ht="15.75" customHeight="1" x14ac:dyDescent="0.25">
      <c r="D310" s="69"/>
      <c r="J310" s="24"/>
      <c r="K310" s="24"/>
    </row>
    <row r="311" spans="4:11" ht="15.75" customHeight="1" x14ac:dyDescent="0.25">
      <c r="D311" s="69"/>
      <c r="J311" s="24"/>
      <c r="K311" s="24"/>
    </row>
    <row r="312" spans="4:11" ht="15.75" customHeight="1" x14ac:dyDescent="0.25">
      <c r="D312" s="69"/>
      <c r="J312" s="24"/>
      <c r="K312" s="24"/>
    </row>
    <row r="313" spans="4:11" ht="15.75" customHeight="1" x14ac:dyDescent="0.25">
      <c r="D313" s="69"/>
      <c r="J313" s="24"/>
      <c r="K313" s="24"/>
    </row>
    <row r="314" spans="4:11" ht="15.75" customHeight="1" x14ac:dyDescent="0.25">
      <c r="D314" s="69"/>
      <c r="J314" s="24"/>
      <c r="K314" s="24"/>
    </row>
    <row r="315" spans="4:11" ht="15.75" customHeight="1" x14ac:dyDescent="0.25">
      <c r="D315" s="69"/>
      <c r="J315" s="24"/>
      <c r="K315" s="24"/>
    </row>
    <row r="316" spans="4:11" ht="15.75" customHeight="1" x14ac:dyDescent="0.25">
      <c r="D316" s="69"/>
      <c r="J316" s="24"/>
      <c r="K316" s="24"/>
    </row>
    <row r="317" spans="4:11" ht="15.75" customHeight="1" x14ac:dyDescent="0.25">
      <c r="D317" s="69"/>
      <c r="J317" s="24"/>
      <c r="K317" s="24"/>
    </row>
    <row r="318" spans="4:11" ht="15.75" customHeight="1" x14ac:dyDescent="0.25">
      <c r="D318" s="69"/>
      <c r="J318" s="24"/>
      <c r="K318" s="24"/>
    </row>
    <row r="319" spans="4:11" ht="15.75" customHeight="1" x14ac:dyDescent="0.25">
      <c r="D319" s="69"/>
      <c r="J319" s="24"/>
      <c r="K319" s="24"/>
    </row>
  </sheetData>
  <sheetProtection formatCells="0" formatColumns="0" formatRows="0" insertColumns="0" insertRows="0" insertHyperlinks="0" deleteColumns="0" deleteRows="0" sort="0" autoFilter="0" pivotTables="0"/>
  <mergeCells count="4">
    <mergeCell ref="A9:C9"/>
    <mergeCell ref="F5:G5"/>
    <mergeCell ref="F6:G6"/>
    <mergeCell ref="I7:I8"/>
  </mergeCells>
  <conditionalFormatting sqref="B5 F5:G5 D5:D6">
    <cfRule type="containsText" dxfId="2" priority="3" operator="containsText" text="INPUT">
      <formula>NOT(ISERROR(SEARCH("INPUT",B5)))</formula>
    </cfRule>
  </conditionalFormatting>
  <conditionalFormatting sqref="F5:G5">
    <cfRule type="containsText" dxfId="1" priority="4" operator="containsText" text="Check POL">
      <formula>NOT(ISERROR(SEARCH("Check POL",F5)))</formula>
    </cfRule>
  </conditionalFormatting>
  <conditionalFormatting sqref="H11:I20 H22:I37 H39:I100">
    <cfRule type="cellIs" dxfId="0" priority="1" operator="greaterThan">
      <formula>25500</formula>
    </cfRule>
  </conditionalFormatting>
  <pageMargins left="0.7" right="0.7" top="0.75" bottom="0.75" header="0.3" footer="0.3"/>
  <pageSetup scale="86" orientation="portrait" horizontalDpi="300" verticalDpi="300" r:id="rId1"/>
  <headerFooter>
    <oddFooter>&amp;CPage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09BD72D-9AA6-4314-BD66-7F6909CD122A}">
          <x14:formula1>
            <xm:f>'HEADER VALUES'!$B$1:$B$8</xm:f>
          </x14:formula1>
          <xm:sqref>H5</xm:sqref>
        </x14:dataValidation>
        <x14:dataValidation type="list" allowBlank="1" showInputMessage="1" showErrorMessage="1" xr:uid="{0996859E-D0F3-43FA-B9FC-46F7EA5D7981}">
          <x14:formula1>
            <xm:f>'HEADER VALUES'!$C$1:$C$8</xm:f>
          </x14:formula1>
          <xm:sqref>B4</xm:sqref>
        </x14:dataValidation>
        <x14:dataValidation type="list" allowBlank="1" showInputMessage="1" showErrorMessage="1" xr:uid="{2C5F79CB-384A-478C-83EF-DD7FA7FAB3DF}">
          <x14:formula1>
            <xm:f>'HEADER VALUES'!$D$1:$D$10</xm:f>
          </x14:formula1>
          <xm:sqref>B3</xm:sqref>
        </x14:dataValidation>
        <x14:dataValidation type="list" allowBlank="1" showInputMessage="1" showErrorMessage="1" xr:uid="{9E96D582-E5E4-46FE-B504-6E31CB30C7BD}">
          <x14:formula1>
            <xm:f>'HEADER VALUES'!$E$1:$E$20</xm:f>
          </x14:formula1>
          <xm:sqref>H6</xm:sqref>
        </x14:dataValidation>
        <x14:dataValidation type="list" allowBlank="1" showInputMessage="1" showErrorMessage="1" xr:uid="{F8FE25DA-89A7-4543-A8D5-8F5D1925E5BA}">
          <x14:formula1>
            <xm:f>'HEADER VALUES'!$J:$J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2FC9-B2B2-4F92-88D4-935C5C9F354C}">
  <sheetPr codeName="Sheet2"/>
  <dimension ref="A1:J10"/>
  <sheetViews>
    <sheetView workbookViewId="0">
      <selection activeCell="C8" sqref="C8"/>
    </sheetView>
  </sheetViews>
  <sheetFormatPr defaultRowHeight="15" x14ac:dyDescent="0.25"/>
  <cols>
    <col min="1" max="1" width="17.7109375" bestFit="1" customWidth="1"/>
    <col min="2" max="7" width="8.7109375" style="9" customWidth="1"/>
  </cols>
  <sheetData>
    <row r="1" spans="1:10" s="6" customFormat="1" ht="66.75" x14ac:dyDescent="0.25">
      <c r="A1" s="2"/>
      <c r="B1" s="3" t="s">
        <v>21</v>
      </c>
      <c r="C1" s="4" t="s">
        <v>22</v>
      </c>
      <c r="D1" s="4" t="s">
        <v>23</v>
      </c>
      <c r="E1" s="3" t="s">
        <v>64</v>
      </c>
      <c r="F1" s="3" t="s">
        <v>24</v>
      </c>
      <c r="G1" s="5"/>
      <c r="J1" s="9" t="s">
        <v>35</v>
      </c>
    </row>
    <row r="2" spans="1:10" s="8" customFormat="1" ht="30" customHeight="1" x14ac:dyDescent="0.25">
      <c r="A2" s="10" t="s">
        <v>25</v>
      </c>
      <c r="B2" s="7">
        <v>150</v>
      </c>
      <c r="C2" s="7"/>
      <c r="D2" s="7">
        <v>325</v>
      </c>
      <c r="E2" s="7">
        <v>360</v>
      </c>
      <c r="F2" s="7">
        <v>500</v>
      </c>
      <c r="G2" s="1" t="s">
        <v>26</v>
      </c>
      <c r="I2" s="8" t="s">
        <v>27</v>
      </c>
    </row>
    <row r="3" spans="1:10" s="8" customFormat="1" ht="30" customHeight="1" x14ac:dyDescent="0.25">
      <c r="A3" s="10" t="s">
        <v>65</v>
      </c>
      <c r="B3" s="7">
        <v>150</v>
      </c>
      <c r="C3" s="7"/>
      <c r="D3" s="7"/>
      <c r="E3" s="7"/>
      <c r="F3" s="7"/>
      <c r="G3" s="1" t="s">
        <v>66</v>
      </c>
    </row>
    <row r="4" spans="1:10" s="8" customFormat="1" ht="30" customHeight="1" x14ac:dyDescent="0.25">
      <c r="A4" s="10" t="s">
        <v>28</v>
      </c>
      <c r="B4" s="7"/>
      <c r="C4" s="7"/>
      <c r="D4" s="7">
        <v>310</v>
      </c>
      <c r="E4" s="7"/>
      <c r="F4" s="7">
        <v>355</v>
      </c>
      <c r="G4" s="1" t="s">
        <v>29</v>
      </c>
    </row>
    <row r="5" spans="1:10" s="8" customFormat="1" ht="30" customHeight="1" x14ac:dyDescent="0.25">
      <c r="A5" s="10" t="s">
        <v>30</v>
      </c>
      <c r="B5" s="7"/>
      <c r="C5" s="7"/>
      <c r="D5" s="7"/>
      <c r="E5" s="7"/>
      <c r="F5" s="7"/>
      <c r="G5" s="1" t="s">
        <v>31</v>
      </c>
    </row>
    <row r="6" spans="1:10" s="8" customFormat="1" ht="30" customHeight="1" x14ac:dyDescent="0.25">
      <c r="A6" s="10" t="s">
        <v>32</v>
      </c>
      <c r="B6" s="7"/>
      <c r="C6" s="7"/>
      <c r="D6" s="7"/>
      <c r="E6" s="7"/>
      <c r="F6" s="7"/>
      <c r="G6" s="1" t="s">
        <v>29</v>
      </c>
    </row>
    <row r="7" spans="1:10" s="8" customFormat="1" ht="30" customHeight="1" x14ac:dyDescent="0.25">
      <c r="A7" s="10" t="s">
        <v>33</v>
      </c>
      <c r="B7" s="7">
        <v>200</v>
      </c>
      <c r="C7" s="7"/>
      <c r="D7" s="7"/>
      <c r="E7" s="7"/>
      <c r="F7" s="7"/>
      <c r="G7" s="1" t="s">
        <v>26</v>
      </c>
    </row>
    <row r="8" spans="1:10" s="8" customFormat="1" ht="30" customHeight="1" x14ac:dyDescent="0.25">
      <c r="A8" s="10" t="s">
        <v>36</v>
      </c>
      <c r="B8" s="7">
        <v>170</v>
      </c>
      <c r="C8" s="7">
        <v>295</v>
      </c>
      <c r="D8" s="7"/>
      <c r="E8" s="7"/>
      <c r="F8" s="7"/>
      <c r="G8" s="1" t="s">
        <v>87</v>
      </c>
    </row>
    <row r="9" spans="1:10" s="8" customFormat="1" ht="30" customHeight="1" x14ac:dyDescent="0.25">
      <c r="A9" s="10" t="s">
        <v>71</v>
      </c>
      <c r="B9" s="7">
        <v>168</v>
      </c>
      <c r="C9" s="7"/>
      <c r="D9" s="7"/>
      <c r="E9" s="7"/>
      <c r="F9" s="7"/>
      <c r="G9" s="1" t="s">
        <v>66</v>
      </c>
    </row>
    <row r="10" spans="1:10" s="8" customFormat="1" ht="30" customHeight="1" x14ac:dyDescent="0.25">
      <c r="A10" s="10" t="s">
        <v>34</v>
      </c>
      <c r="B10" s="7">
        <v>395</v>
      </c>
      <c r="C10" s="7"/>
      <c r="D10" s="7"/>
      <c r="E10" s="7"/>
      <c r="F10" s="7"/>
      <c r="G10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1141-DEFC-4396-950A-568BA8B37D7E}">
  <sheetPr codeName="Sheet3"/>
  <dimension ref="A1:K189"/>
  <sheetViews>
    <sheetView workbookViewId="0">
      <selection activeCell="E20" sqref="E20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20.28515625" bestFit="1" customWidth="1"/>
    <col min="4" max="4" width="20.7109375" bestFit="1" customWidth="1"/>
    <col min="5" max="5" width="16" bestFit="1" customWidth="1"/>
    <col min="7" max="7" width="9" customWidth="1"/>
    <col min="8" max="8" width="32.42578125" hidden="1" customWidth="1"/>
    <col min="9" max="9" width="79.5703125" hidden="1" customWidth="1"/>
    <col min="10" max="10" width="15.7109375" customWidth="1"/>
    <col min="13" max="13" width="66.42578125" customWidth="1"/>
  </cols>
  <sheetData>
    <row r="1" spans="1:11" x14ac:dyDescent="0.25">
      <c r="A1" s="11">
        <f ca="1">TODAY()</f>
        <v>45917</v>
      </c>
      <c r="C1" t="s">
        <v>20</v>
      </c>
      <c r="D1" t="s">
        <v>19</v>
      </c>
      <c r="E1" t="s">
        <v>56</v>
      </c>
      <c r="F1">
        <v>174</v>
      </c>
      <c r="H1" cm="1">
        <f t="array" ref="H1:H124">_xlfn.UNIQUE('[1]WEST BOOKING SCHEDULE'!$C:$C)</f>
        <v>0</v>
      </c>
      <c r="I1" cm="1">
        <f t="array" ref="I1:I84">_xlfn.UNIQUE('[2]EAST BOOKING SCHEDULE'!$C:$C)</f>
        <v>0</v>
      </c>
      <c r="K1" t="s">
        <v>76</v>
      </c>
    </row>
    <row r="2" spans="1:11" x14ac:dyDescent="0.25">
      <c r="A2" t="str">
        <f ca="1">TEXT(A1,"mm/dd/yyyy")</f>
        <v>09/17/2025</v>
      </c>
      <c r="B2" t="s">
        <v>37</v>
      </c>
      <c r="C2" t="s">
        <v>45</v>
      </c>
      <c r="D2" t="s">
        <v>48</v>
      </c>
      <c r="E2" t="s">
        <v>55</v>
      </c>
      <c r="F2">
        <v>190</v>
      </c>
      <c r="H2" t="str">
        <v>BOOKED VESSEL</v>
      </c>
      <c r="I2" t="str">
        <v>BOOKED VESSEL</v>
      </c>
      <c r="J2" s="12" cm="1">
        <f t="array" ref="J2:J189">_xlfn.UNIQUE(_xlfn._xlws.FILTER(_xlfn.TOCOL(H:I,3),NOT(ISNUMBER(SEARCH("eta:",_xlfn.TOCOL(H:I,1))))))</f>
        <v>0</v>
      </c>
      <c r="K2" t="s">
        <v>76</v>
      </c>
    </row>
    <row r="3" spans="1:11" x14ac:dyDescent="0.25">
      <c r="B3" t="s">
        <v>41</v>
      </c>
      <c r="C3" t="s">
        <v>44</v>
      </c>
      <c r="D3" t="s">
        <v>68</v>
      </c>
      <c r="E3" t="s">
        <v>67</v>
      </c>
      <c r="F3">
        <v>195</v>
      </c>
      <c r="H3" t="str">
        <v>WAN HAI A16/W003</v>
      </c>
      <c r="I3" t="str">
        <v>OOCL BERLIN 052W</v>
      </c>
      <c r="J3" t="str">
        <v>BOOKED VESSEL</v>
      </c>
      <c r="K3" t="s">
        <v>76</v>
      </c>
    </row>
    <row r="4" spans="1:11" x14ac:dyDescent="0.25">
      <c r="B4" t="s">
        <v>38</v>
      </c>
      <c r="C4" t="s">
        <v>43</v>
      </c>
      <c r="D4" t="s">
        <v>53</v>
      </c>
      <c r="E4" t="s">
        <v>73</v>
      </c>
      <c r="F4">
        <v>192</v>
      </c>
      <c r="H4" t="str">
        <v>YM WHOLESOME 042W</v>
      </c>
      <c r="I4" t="str">
        <v>OOCL BRUSSELS 061W</v>
      </c>
      <c r="J4" t="str">
        <v>WAN HAI A16/W003</v>
      </c>
      <c r="K4" t="s">
        <v>76</v>
      </c>
    </row>
    <row r="5" spans="1:11" x14ac:dyDescent="0.25">
      <c r="B5" t="s">
        <v>1</v>
      </c>
      <c r="C5" t="s">
        <v>47</v>
      </c>
      <c r="D5" t="s">
        <v>49</v>
      </c>
      <c r="E5" t="s">
        <v>74</v>
      </c>
      <c r="F5">
        <v>192</v>
      </c>
      <c r="H5" t="str">
        <v xml:space="preserve">EVER MILD 1374-001W </v>
      </c>
      <c r="I5" t="str">
        <v>TUBUL W002</v>
      </c>
      <c r="J5" t="str">
        <v>OOCL BERLIN 052W</v>
      </c>
      <c r="K5" t="s">
        <v>76</v>
      </c>
    </row>
    <row r="6" spans="1:11" x14ac:dyDescent="0.25">
      <c r="B6" t="s">
        <v>39</v>
      </c>
      <c r="C6" t="s">
        <v>46</v>
      </c>
      <c r="D6" t="s">
        <v>50</v>
      </c>
      <c r="E6" t="s">
        <v>82</v>
      </c>
      <c r="F6">
        <v>192</v>
      </c>
      <c r="H6" t="str">
        <v>EVER MILD 1374-001W</v>
      </c>
      <c r="I6" t="str">
        <v>OOCL IRIS 001W</v>
      </c>
      <c r="J6" t="str">
        <v>YM WHOLESOME 042W</v>
      </c>
      <c r="K6" t="s">
        <v>76</v>
      </c>
    </row>
    <row r="7" spans="1:11" x14ac:dyDescent="0.25">
      <c r="B7" t="s">
        <v>40</v>
      </c>
      <c r="C7" t="s">
        <v>42</v>
      </c>
      <c r="D7" t="s">
        <v>52</v>
      </c>
      <c r="E7" t="s">
        <v>81</v>
      </c>
      <c r="F7">
        <v>178</v>
      </c>
      <c r="H7" t="str">
        <v>YM MODESTY 071W</v>
      </c>
      <c r="I7" t="str">
        <v>CMA CGM ARGENTINA</v>
      </c>
      <c r="J7" t="str">
        <v>OOCL BRUSSELS 061W</v>
      </c>
      <c r="K7" t="s">
        <v>76</v>
      </c>
    </row>
    <row r="8" spans="1:11" x14ac:dyDescent="0.25">
      <c r="B8" t="s">
        <v>63</v>
      </c>
      <c r="C8" t="s">
        <v>61</v>
      </c>
      <c r="D8" t="s">
        <v>51</v>
      </c>
      <c r="E8" t="s">
        <v>83</v>
      </c>
      <c r="F8">
        <v>179</v>
      </c>
      <c r="H8" t="str">
        <v>SEASPAN BRAVO 2432W ETA: 12/1</v>
      </c>
      <c r="I8" t="str">
        <v>OOCL SINGAPORE 57W</v>
      </c>
      <c r="J8" t="str">
        <v xml:space="preserve">EVER MILD 1374-001W </v>
      </c>
      <c r="K8" t="s">
        <v>76</v>
      </c>
    </row>
    <row r="9" spans="1:11" x14ac:dyDescent="0.25">
      <c r="D9" t="s">
        <v>72</v>
      </c>
      <c r="E9" t="s">
        <v>85</v>
      </c>
      <c r="F9">
        <v>179</v>
      </c>
      <c r="H9" t="str">
        <v>EVER FAR 1375-023W</v>
      </c>
      <c r="I9" t="str">
        <v>COSCO SHIPPING PEONY 032W</v>
      </c>
      <c r="J9" t="str">
        <v>TUBUL W002</v>
      </c>
      <c r="K9" t="s">
        <v>76</v>
      </c>
    </row>
    <row r="10" spans="1:11" x14ac:dyDescent="0.25">
      <c r="D10" t="s">
        <v>54</v>
      </c>
      <c r="E10" t="s">
        <v>57</v>
      </c>
      <c r="F10">
        <v>127</v>
      </c>
      <c r="H10" t="str">
        <v>EVERMEGA 1377 ETA: 12/12</v>
      </c>
      <c r="I10" t="str">
        <v>WAN HAI A12/W003</v>
      </c>
      <c r="J10" t="str">
        <v>EVER MILD 1374-001W</v>
      </c>
      <c r="K10" t="s">
        <v>76</v>
      </c>
    </row>
    <row r="11" spans="1:11" x14ac:dyDescent="0.25">
      <c r="E11" t="s">
        <v>70</v>
      </c>
      <c r="F11">
        <v>133</v>
      </c>
      <c r="H11" t="str">
        <v>EVERMEGA 1377</v>
      </c>
      <c r="I11" t="str">
        <v>CHARLESTON EXPRESS 003W ETA: 2/21</v>
      </c>
      <c r="J11" t="str">
        <v>OOCL IRIS 001W</v>
      </c>
      <c r="K11" t="s">
        <v>76</v>
      </c>
    </row>
    <row r="12" spans="1:11" x14ac:dyDescent="0.25">
      <c r="E12" t="s">
        <v>75</v>
      </c>
      <c r="F12">
        <v>137</v>
      </c>
      <c r="H12" t="str">
        <v>EVER MAX 1378-008W ETA: 12/18</v>
      </c>
      <c r="I12" t="str">
        <v>CHARLESTON EXPRESS 003W</v>
      </c>
      <c r="J12" t="str">
        <v>YM MODESTY 071W</v>
      </c>
      <c r="K12" t="s">
        <v>76</v>
      </c>
    </row>
    <row r="13" spans="1:11" x14ac:dyDescent="0.25">
      <c r="E13" t="s">
        <v>69</v>
      </c>
      <c r="F13">
        <v>186</v>
      </c>
      <c r="H13" t="str">
        <v>EVER MAX 1378-008W</v>
      </c>
      <c r="I13" t="str">
        <v>WAN HAI A08/W011</v>
      </c>
      <c r="J13" t="str">
        <v>CMA CGM ARGENTINA</v>
      </c>
      <c r="K13" t="s">
        <v>76</v>
      </c>
    </row>
    <row r="14" spans="1:11" x14ac:dyDescent="0.25">
      <c r="E14" t="s">
        <v>58</v>
      </c>
      <c r="F14">
        <v>165</v>
      </c>
      <c r="H14" t="str">
        <v>EVER MILD 1382-002W</v>
      </c>
      <c r="I14" t="str">
        <v>OOCL BANGKOK 063W</v>
      </c>
      <c r="J14" t="str">
        <v>OOCL SINGAPORE 57W</v>
      </c>
      <c r="K14" t="s">
        <v>76</v>
      </c>
    </row>
    <row r="15" spans="1:11" x14ac:dyDescent="0.25">
      <c r="E15" t="s">
        <v>59</v>
      </c>
      <c r="F15">
        <v>200</v>
      </c>
      <c r="H15" t="str">
        <v>WAN HAI A05 W007</v>
      </c>
      <c r="I15" t="str">
        <v>WAN HAI A03/W010</v>
      </c>
      <c r="J15" t="str">
        <v>EVER FAR 1375-023W</v>
      </c>
      <c r="K15" t="s">
        <v>76</v>
      </c>
    </row>
    <row r="16" spans="1:11" x14ac:dyDescent="0.25">
      <c r="E16" t="s">
        <v>79</v>
      </c>
      <c r="F16">
        <v>128</v>
      </c>
      <c r="H16" t="str">
        <v>EVER MOST 1383-001W</v>
      </c>
      <c r="I16" t="str">
        <v>COSCO EXCELLENCE 071W</v>
      </c>
      <c r="J16" t="str">
        <v>COSCO SHIPPING PEONY 032W</v>
      </c>
      <c r="K16" t="s">
        <v>76</v>
      </c>
    </row>
    <row r="17" spans="5:11" x14ac:dyDescent="0.25">
      <c r="E17" t="s">
        <v>78</v>
      </c>
      <c r="F17">
        <v>125</v>
      </c>
      <c r="H17" t="str">
        <v>EVER MACH 1384-008W</v>
      </c>
      <c r="I17" t="str">
        <v>TEMPANOS 2405W</v>
      </c>
      <c r="J17" t="str">
        <v>WAN HAI A12/W003</v>
      </c>
      <c r="K17" t="s">
        <v>76</v>
      </c>
    </row>
    <row r="18" spans="5:11" x14ac:dyDescent="0.25">
      <c r="E18" t="s">
        <v>80</v>
      </c>
      <c r="F18">
        <v>137</v>
      </c>
      <c r="H18" t="str">
        <v>WAN HAI A16/W004</v>
      </c>
      <c r="I18" t="str">
        <v>COSCO HARMONY 080W</v>
      </c>
      <c r="J18" t="str">
        <v>EVERMEGA 1377</v>
      </c>
      <c r="K18" t="s">
        <v>76</v>
      </c>
    </row>
    <row r="19" spans="5:11" x14ac:dyDescent="0.25">
      <c r="E19" t="s">
        <v>86</v>
      </c>
      <c r="F19">
        <v>137</v>
      </c>
      <c r="H19" t="str">
        <v>SEASPAN BRAVO 2433W</v>
      </c>
      <c r="I19" t="str">
        <v xml:space="preserve">COSCO HARMONY 080W </v>
      </c>
      <c r="J19" t="str">
        <v>CHARLESTON EXPRESS 003W</v>
      </c>
      <c r="K19" t="s">
        <v>76</v>
      </c>
    </row>
    <row r="20" spans="5:11" x14ac:dyDescent="0.25">
      <c r="E20" t="s">
        <v>62</v>
      </c>
      <c r="F20">
        <v>200</v>
      </c>
      <c r="H20" t="str">
        <v>EVER MAGI 0010-005W</v>
      </c>
      <c r="I20" t="str">
        <v>ANTWERPEN EXPRESS 514W</v>
      </c>
      <c r="J20" t="str">
        <v>EVER MAX 1378-008W</v>
      </c>
      <c r="K20" t="s">
        <v>76</v>
      </c>
    </row>
    <row r="21" spans="5:11" x14ac:dyDescent="0.25">
      <c r="H21" t="str">
        <v>EVER MAST 1386-004W</v>
      </c>
      <c r="I21" t="str">
        <v>MAERSK SYDNEY 513W</v>
      </c>
      <c r="J21" t="str">
        <v>WAN HAI A08/W011</v>
      </c>
      <c r="K21" t="s">
        <v>76</v>
      </c>
    </row>
    <row r="22" spans="5:11" x14ac:dyDescent="0.25">
      <c r="H22" t="str">
        <v>EVER MEMO 1387-003W</v>
      </c>
      <c r="I22" t="str">
        <v>DORTMUND EXPRESS 515W</v>
      </c>
      <c r="J22" t="str">
        <v>EVER MILD 1382-002W</v>
      </c>
      <c r="K22" t="s">
        <v>76</v>
      </c>
    </row>
    <row r="23" spans="5:11" x14ac:dyDescent="0.25">
      <c r="F23" t="s">
        <v>60</v>
      </c>
      <c r="H23" t="str">
        <v>MAERSK ANTARES 510W</v>
      </c>
      <c r="I23" t="str">
        <v>DORTMUND EXPRESS 515W
(ROLLED OVER FROM ANTWERPEN EXPRESS 514W - GF#43)</v>
      </c>
      <c r="J23" t="str">
        <v>OOCL BANGKOK 063W</v>
      </c>
      <c r="K23" t="s">
        <v>76</v>
      </c>
    </row>
    <row r="24" spans="5:11" x14ac:dyDescent="0.25">
      <c r="H24" t="str">
        <v>EVER FRONT 1389-031W</v>
      </c>
      <c r="I24" t="str">
        <v>DORTMUND EXPRESS 515W
(ROLLED OVER FROM HONG KONG EXPRESS 516W - GF#57)</v>
      </c>
      <c r="J24" t="str">
        <v>WAN HAI A05 W007</v>
      </c>
      <c r="K24" t="s">
        <v>76</v>
      </c>
    </row>
    <row r="25" spans="5:11" x14ac:dyDescent="0.25">
      <c r="H25" t="str">
        <v>GEORG MAERSK 511W</v>
      </c>
      <c r="I25" t="str">
        <v>HONG KONG EXPRESS 516W
(ROLLED OVER FROM ANTWERPEN EXPRESS 514W - GF#43)</v>
      </c>
      <c r="J25" t="str">
        <v>WAN HAI A03/W010</v>
      </c>
      <c r="K25" t="s">
        <v>76</v>
      </c>
    </row>
    <row r="26" spans="5:11" x14ac:dyDescent="0.25">
      <c r="H26" t="str">
        <v>EVER MACRO 1390-001W</v>
      </c>
      <c r="I26" t="str">
        <v>WAN HAI A09 W010</v>
      </c>
      <c r="J26" t="str">
        <v>EVER MOST 1383-001W</v>
      </c>
      <c r="K26" t="s">
        <v>76</v>
      </c>
    </row>
    <row r="27" spans="5:11" x14ac:dyDescent="0.25">
      <c r="H27" t="str">
        <v xml:space="preserve">EVER MACRO 1390-001W </v>
      </c>
      <c r="I27" t="str">
        <v>HONG KONG EXPRESS 516W</v>
      </c>
      <c r="J27" t="str">
        <v>COSCO EXCELLENCE 071W</v>
      </c>
      <c r="K27" t="s">
        <v>76</v>
      </c>
    </row>
    <row r="28" spans="5:11" x14ac:dyDescent="0.25">
      <c r="H28" t="str">
        <v>GUNVOR MAERSK 512W</v>
      </c>
      <c r="I28" t="str">
        <v>GSL ALEXANDRA 515W</v>
      </c>
      <c r="J28" t="str">
        <v>EVER MACH 1384-008W</v>
      </c>
      <c r="K28" t="s">
        <v>76</v>
      </c>
    </row>
    <row r="29" spans="5:11" x14ac:dyDescent="0.25">
      <c r="H29" t="str">
        <v>EVER MILD 1391-003W</v>
      </c>
      <c r="I29" t="str">
        <v>SHANGHAI EXPRESS 517W</v>
      </c>
      <c r="J29" t="str">
        <v>TEMPANOS 2405W</v>
      </c>
      <c r="K29" t="s">
        <v>76</v>
      </c>
    </row>
    <row r="30" spans="5:11" x14ac:dyDescent="0.25">
      <c r="H30" t="str">
        <v>WAN HAI A05 W008</v>
      </c>
      <c r="I30" t="str">
        <v>WAN HAI A13 W005</v>
      </c>
      <c r="J30" t="str">
        <v>WAN HAI A16/W004</v>
      </c>
      <c r="K30" t="s">
        <v>76</v>
      </c>
    </row>
    <row r="31" spans="5:11" x14ac:dyDescent="0.25">
      <c r="H31" t="str">
        <v>GUNHILDE MAERSK 513W</v>
      </c>
      <c r="I31" t="str">
        <v>SOUTHAMPTON EXPRESS 518W</v>
      </c>
      <c r="J31" t="str">
        <v>COSCO HARMONY 080W</v>
      </c>
      <c r="K31" t="s">
        <v>76</v>
      </c>
    </row>
    <row r="32" spans="5:11" x14ac:dyDescent="0.25">
      <c r="H32" t="str">
        <v>EVER MOST 1392-002W</v>
      </c>
      <c r="I32" t="str">
        <v xml:space="preserve">SOUTHAMPTON EXPRESS 518W </v>
      </c>
      <c r="J32" t="str">
        <v>SEASPAN BRAVO 2433W</v>
      </c>
      <c r="K32" t="s">
        <v>76</v>
      </c>
    </row>
    <row r="33" spans="8:11" x14ac:dyDescent="0.25">
      <c r="H33" t="str">
        <v>SEASPAN BRAVO 434W</v>
      </c>
      <c r="I33" t="str">
        <v>TUBUL 2505W</v>
      </c>
      <c r="J33" t="str">
        <v xml:space="preserve">COSCO HARMONY 080W </v>
      </c>
      <c r="K33" t="s">
        <v>76</v>
      </c>
    </row>
    <row r="34" spans="8:11" x14ac:dyDescent="0.25">
      <c r="H34" t="str">
        <v>MAERSK ENSHI 514W</v>
      </c>
      <c r="I34" t="str">
        <v>TANGIER EXPRESS 519W</v>
      </c>
      <c r="J34" t="str">
        <v>EVER MAGI 0010-005W</v>
      </c>
      <c r="K34" t="s">
        <v>76</v>
      </c>
    </row>
    <row r="35" spans="8:11" x14ac:dyDescent="0.25">
      <c r="H35" t="str">
        <v>EVER MACH 1393-009W</v>
      </c>
      <c r="I35" t="str">
        <v>VALUE 2512W</v>
      </c>
      <c r="J35" t="str">
        <v>ANTWERPEN EXPRESS 514W</v>
      </c>
      <c r="K35" t="s">
        <v>76</v>
      </c>
    </row>
    <row r="36" spans="8:11" x14ac:dyDescent="0.25">
      <c r="H36" t="str">
        <v xml:space="preserve">EVER MACH 1393-009W  </v>
      </c>
      <c r="I36" t="str">
        <v>NEW YORK EXPRESS 520W</v>
      </c>
      <c r="J36" t="str">
        <v>EVER MAST 1386-004W</v>
      </c>
      <c r="K36" t="s">
        <v>76</v>
      </c>
    </row>
    <row r="37" spans="8:11" x14ac:dyDescent="0.25">
      <c r="H37" t="str">
        <v>GUSTAV MAERSK 515W</v>
      </c>
      <c r="I37" t="str">
        <v>CAUTIN 2513W</v>
      </c>
      <c r="J37" t="str">
        <v>MAERSK SYDNEY 513W</v>
      </c>
      <c r="K37" t="s">
        <v>76</v>
      </c>
    </row>
    <row r="38" spans="8:11" x14ac:dyDescent="0.25">
      <c r="H38" t="str">
        <v xml:space="preserve">EVER MAGI 1394-007W </v>
      </c>
      <c r="I38" t="str">
        <v>WAN HAI A10 W009</v>
      </c>
      <c r="J38" t="str">
        <v>EVER MEMO 1387-003W</v>
      </c>
      <c r="K38" t="s">
        <v>76</v>
      </c>
    </row>
    <row r="39" spans="8:11" x14ac:dyDescent="0.25">
      <c r="H39" t="str">
        <v>MAESK SKARSTIND 516W</v>
      </c>
      <c r="I39" t="str">
        <v>TSINGTAO EXPRESS 2514W</v>
      </c>
      <c r="J39" t="str">
        <v>DORTMUND EXPRESS 515W</v>
      </c>
      <c r="K39" t="s">
        <v>76</v>
      </c>
    </row>
    <row r="40" spans="8:11" x14ac:dyDescent="0.25">
      <c r="H40" t="str">
        <v>EVER MAST 1395-005W</v>
      </c>
      <c r="I40" t="str">
        <v>Original B/K 38962023, 2C ROLLED TO #75</v>
      </c>
      <c r="J40" t="str">
        <v>MAERSK ANTARES 510W</v>
      </c>
      <c r="K40" t="s">
        <v>76</v>
      </c>
    </row>
    <row r="41" spans="8:11" x14ac:dyDescent="0.25">
      <c r="H41" t="str">
        <v>MAERSK ALFIRK 517W
ORIGINAL BK 39065982</v>
      </c>
      <c r="I41" t="str">
        <v>VALIANT 2515W</v>
      </c>
      <c r="J41" t="str">
        <v>DORTMUND EXPRESS 515W
(ROLLED OVER FROM ANTWERPEN EXPRESS 514W - GF#43)</v>
      </c>
      <c r="K41" t="s">
        <v>76</v>
      </c>
    </row>
    <row r="42" spans="8:11" x14ac:dyDescent="0.25">
      <c r="H42" t="str">
        <v>MAERSK ALFIRK 517W</v>
      </c>
      <c r="I42" t="str">
        <v>Original B/K 38962023, 2C ROLLED FROM #73</v>
      </c>
      <c r="J42" t="str">
        <v>EVER FRONT 1389-031W</v>
      </c>
      <c r="K42" t="s">
        <v>76</v>
      </c>
    </row>
    <row r="43" spans="8:11" x14ac:dyDescent="0.25">
      <c r="H43" t="str">
        <v>EVER MAGIC 1396-001W</v>
      </c>
      <c r="I43" t="str">
        <v>MAERSK KOWLOON 522W</v>
      </c>
      <c r="J43" t="str">
        <v>DORTMUND EXPRESS 515W
(ROLLED OVER FROM HONG KONG EXPRESS 516W - GF#57)</v>
      </c>
      <c r="K43" t="s">
        <v>76</v>
      </c>
    </row>
    <row r="44" spans="8:11" x14ac:dyDescent="0.25">
      <c r="H44" t="str">
        <v>MAERSK ANTARES 518W</v>
      </c>
      <c r="I44" t="str">
        <v>ESSEN EXPRESS 524W</v>
      </c>
      <c r="J44" t="str">
        <v>GEORG MAERSK 511W</v>
      </c>
      <c r="K44" t="s">
        <v>76</v>
      </c>
    </row>
    <row r="45" spans="8:11" x14ac:dyDescent="0.25">
      <c r="H45" t="str">
        <v>GEORG MAERSK 519W</v>
      </c>
      <c r="I45" t="str">
        <v>WAN HAI A08 W012</v>
      </c>
      <c r="J45" t="str">
        <v>HONG KONG EXPRESS 516W
(ROLLED OVER FROM ANTWERPEN EXPRESS 514W - GF#43)</v>
      </c>
      <c r="K45" t="s">
        <v>76</v>
      </c>
    </row>
    <row r="46" spans="8:11" x14ac:dyDescent="0.25">
      <c r="H46" t="str">
        <v>EVER FRONT 1397-032W</v>
      </c>
      <c r="I46" t="str">
        <v>SEROJA LIMA 524W</v>
      </c>
      <c r="J46" t="str">
        <v>EVER MACRO 1390-001W</v>
      </c>
      <c r="K46" t="s">
        <v>76</v>
      </c>
    </row>
    <row r="47" spans="8:11" x14ac:dyDescent="0.25">
      <c r="H47" t="str">
        <v>EVER MACRO 1398-002W</v>
      </c>
      <c r="I47" t="str">
        <v xml:space="preserve">SEROJA LIMA 524W </v>
      </c>
      <c r="J47" t="str">
        <v>WAN HAI A09 W010</v>
      </c>
      <c r="K47" t="s">
        <v>76</v>
      </c>
    </row>
    <row r="48" spans="8:11" x14ac:dyDescent="0.25">
      <c r="H48" t="str">
        <v>GUNVOR MAERSK 520W</v>
      </c>
      <c r="I48" t="str">
        <v>SAN FELIX 525W</v>
      </c>
      <c r="J48" t="str">
        <v xml:space="preserve">EVER MACRO 1390-001W </v>
      </c>
      <c r="K48" t="s">
        <v>76</v>
      </c>
    </row>
    <row r="49" spans="8:11" x14ac:dyDescent="0.25">
      <c r="H49" t="str">
        <v>WAN HAI A05 W009</v>
      </c>
      <c r="I49" t="str">
        <v xml:space="preserve">TEMPANOS 2518W </v>
      </c>
      <c r="J49" t="str">
        <v>HONG KONG EXPRESS 516W</v>
      </c>
      <c r="K49" t="s">
        <v>76</v>
      </c>
    </row>
    <row r="50" spans="8:11" x14ac:dyDescent="0.25">
      <c r="H50" t="str">
        <v>GUNHILDE MAERSK 521W</v>
      </c>
      <c r="I50" t="str">
        <v>ROME EXPRESS 528W</v>
      </c>
      <c r="J50" t="str">
        <v>GUNVOR MAERSK 512W</v>
      </c>
      <c r="K50" t="s">
        <v>76</v>
      </c>
    </row>
    <row r="51" spans="8:11" x14ac:dyDescent="0.25">
      <c r="H51" t="str">
        <v>WAN HAI A12 W004</v>
      </c>
      <c r="I51" t="str">
        <v>WAN HAI A15 W005</v>
      </c>
      <c r="J51" t="str">
        <v>GSL ALEXANDRA 515W</v>
      </c>
      <c r="K51" t="s">
        <v>76</v>
      </c>
    </row>
    <row r="52" spans="8:11" x14ac:dyDescent="0.25">
      <c r="H52" t="str">
        <v>EVER MILD 1399-004W</v>
      </c>
      <c r="I52" t="str">
        <v>WAN HAI A13 W006</v>
      </c>
      <c r="J52" t="str">
        <v>EVER MILD 1391-003W</v>
      </c>
      <c r="K52" t="s">
        <v>76</v>
      </c>
    </row>
    <row r="53" spans="8:11" x14ac:dyDescent="0.25">
      <c r="H53" t="str">
        <v>MAERSK SALINA 522W</v>
      </c>
      <c r="I53" t="str">
        <v>DORTMUND EXPRESS 530W</v>
      </c>
      <c r="J53" t="str">
        <v>SHANGHAI EXPRESS 517W</v>
      </c>
      <c r="K53" t="s">
        <v>76</v>
      </c>
    </row>
    <row r="54" spans="8:11" x14ac:dyDescent="0.25">
      <c r="H54" t="str">
        <v>COLORADO EXPRESS 523W</v>
      </c>
      <c r="I54" t="str">
        <v>WAN HAI A09 W011</v>
      </c>
      <c r="J54" t="str">
        <v>WAN HAI A05 W008</v>
      </c>
      <c r="K54" t="s">
        <v>76</v>
      </c>
    </row>
    <row r="55" spans="8:11" x14ac:dyDescent="0.25">
      <c r="H55" t="str">
        <v>VESSEL CHANGE FROM GUSTAV MAERSK</v>
      </c>
      <c r="I55" t="str">
        <v>HONG KONG EXPRESS 531W</v>
      </c>
      <c r="J55" t="str">
        <v>WAN HAI A13 W005</v>
      </c>
      <c r="K55" t="s">
        <v>76</v>
      </c>
    </row>
    <row r="56" spans="8:11" x14ac:dyDescent="0.25">
      <c r="H56" t="str">
        <v>EVER MOST 1400-003W</v>
      </c>
      <c r="I56" t="str">
        <v>TUBUL 2506W (B/K 27126067)</v>
      </c>
      <c r="J56" t="str">
        <v>GUNHILDE MAERSK 513W</v>
      </c>
      <c r="K56" t="s">
        <v>76</v>
      </c>
    </row>
    <row r="57" spans="8:11" x14ac:dyDescent="0.25">
      <c r="H57" t="str">
        <v xml:space="preserve">SEASPAN BRAVO 435W </v>
      </c>
      <c r="I57" t="str">
        <v>TUBUL 2506W</v>
      </c>
      <c r="J57" t="str">
        <v>SOUTHAMPTON EXPRESS 518W</v>
      </c>
      <c r="K57" t="s">
        <v>76</v>
      </c>
    </row>
    <row r="58" spans="8:11" x14ac:dyDescent="0.25">
      <c r="H58" t="str">
        <v>SEASPAN BRAVO 435W</v>
      </c>
      <c r="I58" t="str">
        <v>TUBUL 2506W (B/K: 38088036)</v>
      </c>
      <c r="J58" t="str">
        <v>EVER MOST 1392-002W</v>
      </c>
      <c r="K58" t="s">
        <v>76</v>
      </c>
    </row>
    <row r="59" spans="8:11" x14ac:dyDescent="0.25">
      <c r="H59" t="str">
        <v>EVER MACH 1401-010W</v>
      </c>
      <c r="I59" t="str">
        <v>CORCOVADO 2525W (B/K 27126067)</v>
      </c>
      <c r="J59" t="str">
        <v xml:space="preserve">SOUTHAMPTON EXPRESS 518W </v>
      </c>
      <c r="K59" t="s">
        <v>76</v>
      </c>
    </row>
    <row r="60" spans="8:11" x14ac:dyDescent="0.25">
      <c r="H60" t="str">
        <v>WAN HAI A16 W006</v>
      </c>
      <c r="I60" t="str">
        <v>CORCOVADO 2525W (B/K: 38088036)</v>
      </c>
      <c r="J60" t="str">
        <v>SEASPAN BRAVO 434W</v>
      </c>
      <c r="K60" t="s">
        <v>76</v>
      </c>
    </row>
    <row r="61" spans="8:11" x14ac:dyDescent="0.25">
      <c r="H61" t="str">
        <v>WAN HAI A16 W006 ETA: 6/9</v>
      </c>
      <c r="I61" t="str">
        <v>CORCOVADO 2525W</v>
      </c>
      <c r="J61" t="str">
        <v>TUBUL 2505W</v>
      </c>
      <c r="K61" t="s">
        <v>76</v>
      </c>
    </row>
    <row r="62" spans="8:11" x14ac:dyDescent="0.25">
      <c r="H62" t="str">
        <v>MAERSK SKARSTIND 524W</v>
      </c>
      <c r="I62" t="str">
        <v xml:space="preserve">SOUTHAMPTON EXPRESS 532W </v>
      </c>
      <c r="J62" t="str">
        <v>MAERSK ENSHI 514W</v>
      </c>
      <c r="K62" t="s">
        <v>76</v>
      </c>
    </row>
    <row r="63" spans="8:11" x14ac:dyDescent="0.25">
      <c r="H63" t="str">
        <v>MAERSK ALFIRK 525W</v>
      </c>
      <c r="I63" t="str">
        <v>CAUTIN 2514W</v>
      </c>
      <c r="J63" t="str">
        <v>TANGIER EXPRESS 519W</v>
      </c>
      <c r="K63" t="s">
        <v>76</v>
      </c>
    </row>
    <row r="64" spans="8:11" x14ac:dyDescent="0.25">
      <c r="H64" t="str">
        <v>MAERSK ALFIRK 526W</v>
      </c>
      <c r="I64" t="str">
        <v xml:space="preserve">CAUTIN 2514W </v>
      </c>
      <c r="J64" t="str">
        <v>EVER MACH 1393-009W</v>
      </c>
      <c r="K64" t="s">
        <v>76</v>
      </c>
    </row>
    <row r="65" spans="8:11" x14ac:dyDescent="0.25">
      <c r="H65" t="str">
        <v>SEASPAN BREEZE 512W ETA: 6/15</v>
      </c>
      <c r="I65" t="str">
        <v>TANGIER EXPRESS 534W</v>
      </c>
      <c r="J65" t="str">
        <v>VALUE 2512W</v>
      </c>
      <c r="K65" t="s">
        <v>76</v>
      </c>
    </row>
    <row r="66" spans="8:11" x14ac:dyDescent="0.25">
      <c r="H66" t="str">
        <v>SEASPAN BREEZE 512W</v>
      </c>
      <c r="I66" t="str">
        <v>WAN HAI A10 W010</v>
      </c>
      <c r="J66" t="str">
        <v xml:space="preserve">EVER MACH 1393-009W  </v>
      </c>
      <c r="K66" t="s">
        <v>76</v>
      </c>
    </row>
    <row r="67" spans="8:11" x14ac:dyDescent="0.25">
      <c r="H67" t="str">
        <v>MAERSK ANTARES 526W ETA: 6/22</v>
      </c>
      <c r="I67" t="str">
        <v>TSINGTAO EXPRESS 2515W</v>
      </c>
      <c r="J67" t="str">
        <v>NEW YORK EXPRESS 520W</v>
      </c>
      <c r="K67" t="s">
        <v>76</v>
      </c>
    </row>
    <row r="68" spans="8:11" x14ac:dyDescent="0.25">
      <c r="H68" t="str">
        <v>MAERSK ANTARES 526W</v>
      </c>
      <c r="I68" t="str">
        <v>SHANGHAI EXPRESS 535W</v>
      </c>
      <c r="J68" t="str">
        <v>GUSTAV MAERSK 515W</v>
      </c>
      <c r="K68" t="s">
        <v>76</v>
      </c>
    </row>
    <row r="69" spans="8:11" x14ac:dyDescent="0.25">
      <c r="H69" t="str">
        <v>EVER MAST 1403-006W</v>
      </c>
      <c r="I69" t="str">
        <v>EVER MATCH 1315-001W</v>
      </c>
      <c r="J69" t="str">
        <v>CAUTIN 2513W</v>
      </c>
      <c r="K69" t="s">
        <v>76</v>
      </c>
    </row>
    <row r="70" spans="8:11" x14ac:dyDescent="0.25">
      <c r="H70" t="str">
        <v>WAN HAI A11 W011 ETA: 6/23</v>
      </c>
      <c r="I70" t="str">
        <v>BASLE EXPRESS 536W</v>
      </c>
      <c r="J70" t="str">
        <v xml:space="preserve">EVER MAGI 1394-007W </v>
      </c>
      <c r="K70" t="s">
        <v>76</v>
      </c>
    </row>
    <row r="71" spans="8:11" x14ac:dyDescent="0.25">
      <c r="H71" t="str">
        <v>WAN HAI A11 W011</v>
      </c>
      <c r="I71" t="str">
        <v>EVER MASS 1316-005W</v>
      </c>
      <c r="J71" t="str">
        <v>WAN HAI A10 W009</v>
      </c>
      <c r="K71" t="s">
        <v>76</v>
      </c>
    </row>
    <row r="72" spans="8:11" x14ac:dyDescent="0.25">
      <c r="H72" t="str">
        <v>EVER MAGIC 1404-002W</v>
      </c>
      <c r="I72" t="str">
        <v>EVER MAST 1317-007W</v>
      </c>
      <c r="J72" t="str">
        <v>MAESK SKARSTIND 516W</v>
      </c>
      <c r="K72" t="s">
        <v>76</v>
      </c>
    </row>
    <row r="73" spans="8:11" x14ac:dyDescent="0.25">
      <c r="H73" t="str">
        <v>GEORG MAERSK 527W</v>
      </c>
      <c r="I73" t="str">
        <v>ULSAN EXPRESS 538W</v>
      </c>
      <c r="J73" t="str">
        <v>TSINGTAO EXPRESS 2514W</v>
      </c>
      <c r="K73" t="s">
        <v>76</v>
      </c>
    </row>
    <row r="74" spans="8:11" x14ac:dyDescent="0.25">
      <c r="H74" t="str">
        <v>GUNVOR MAERSK 528W</v>
      </c>
      <c r="I74" t="str">
        <v>TEXAS TRIUMPH 1318-035W</v>
      </c>
      <c r="J74" t="str">
        <v>EVER MAST 1395-005W</v>
      </c>
      <c r="K74" t="s">
        <v>76</v>
      </c>
    </row>
    <row r="75" spans="8:11" x14ac:dyDescent="0.25">
      <c r="H75" t="str">
        <v>EVER MEMO 1407-006W ETA: 7/13</v>
      </c>
      <c r="I75" t="str">
        <v>EVER MAGNA 1319-001W</v>
      </c>
      <c r="J75" t="str">
        <v>Original B/K 38962023, 2C ROLLED TO #75</v>
      </c>
      <c r="K75" t="s">
        <v>76</v>
      </c>
    </row>
    <row r="76" spans="8:11" x14ac:dyDescent="0.25">
      <c r="H76" t="str">
        <v>GUNHILDE MAERSK 529W ETA: 7/13</v>
      </c>
      <c r="I76" t="str">
        <v>ESSEN EXPRESS 539W</v>
      </c>
      <c r="J76" t="str">
        <v>MAERSK ALFIRK 517W
ORIGINAL BK 39065982</v>
      </c>
      <c r="K76" t="s">
        <v>76</v>
      </c>
    </row>
    <row r="77" spans="8:11" x14ac:dyDescent="0.25">
      <c r="H77" t="str">
        <v xml:space="preserve">GUNHILDE MAERSK 529W </v>
      </c>
      <c r="I77" t="str">
        <v>EVER MODE 1320-004W ETA: 10/1</v>
      </c>
      <c r="J77" t="str">
        <v>VALIANT 2515W</v>
      </c>
      <c r="K77" t="s">
        <v>76</v>
      </c>
    </row>
    <row r="78" spans="8:11" x14ac:dyDescent="0.25">
      <c r="H78" t="str">
        <v>GUNHILDE MAERSK 529W</v>
      </c>
      <c r="I78" t="str">
        <v>EVER MODE 1320-004W</v>
      </c>
      <c r="J78" t="str">
        <v>MAERSK ALFIRK 517W</v>
      </c>
      <c r="K78" t="s">
        <v>76</v>
      </c>
    </row>
    <row r="79" spans="8:11" x14ac:dyDescent="0.25">
      <c r="H79" t="str">
        <v>EVER MACRO 1408-003W</v>
      </c>
      <c r="I79" t="str">
        <v>EVER META 1321-001W ETA: 10/7</v>
      </c>
      <c r="J79" t="str">
        <v>Original B/K 38962023, 2C ROLLED FROM #73</v>
      </c>
      <c r="K79" t="s">
        <v>76</v>
      </c>
    </row>
    <row r="80" spans="8:11" x14ac:dyDescent="0.25">
      <c r="H80" t="str">
        <v>MAERSK SALINA 530W</v>
      </c>
      <c r="I80" t="str">
        <v xml:space="preserve">EVER META 1321-001W </v>
      </c>
      <c r="J80" t="str">
        <v>EVER MAGIC 1396-001W</v>
      </c>
      <c r="K80" t="s">
        <v>76</v>
      </c>
    </row>
    <row r="81" spans="8:11" x14ac:dyDescent="0.25">
      <c r="H81" t="str">
        <v>EVER MILD 1409-005W</v>
      </c>
      <c r="I81" t="str">
        <v>TALOS 1322-039W ETA: 10/13</v>
      </c>
      <c r="J81" t="str">
        <v>MAERSK KOWLOON 522W</v>
      </c>
      <c r="K81" t="s">
        <v>76</v>
      </c>
    </row>
    <row r="82" spans="8:11" x14ac:dyDescent="0.25">
      <c r="H82" t="str">
        <v>GRETE MAERSK 531W</v>
      </c>
      <c r="I82" t="str">
        <v>TALOS 1322-039W</v>
      </c>
      <c r="J82" t="str">
        <v>MAERSK ANTARES 518W</v>
      </c>
      <c r="K82" t="s">
        <v>76</v>
      </c>
    </row>
    <row r="83" spans="8:11" x14ac:dyDescent="0.25">
      <c r="H83" t="str">
        <v xml:space="preserve">GRETE MAERSK 531W </v>
      </c>
      <c r="I83" t="str">
        <v>TAIPEI TRIUMPH 1323-036W ETA: 10/21</v>
      </c>
      <c r="J83" t="str">
        <v>ESSEN EXPRESS 524W</v>
      </c>
      <c r="K83" t="s">
        <v>76</v>
      </c>
    </row>
    <row r="84" spans="8:11" x14ac:dyDescent="0.25">
      <c r="H84" t="str">
        <v>EVER MACH 1410-011W</v>
      </c>
      <c r="I84" t="str">
        <v>TAIPEI TRIUMPH 1323-036W</v>
      </c>
      <c r="J84" t="str">
        <v>GEORG MAERSK 519W</v>
      </c>
      <c r="K84" t="s">
        <v>76</v>
      </c>
    </row>
    <row r="85" spans="8:11" x14ac:dyDescent="0.25">
      <c r="H85" t="str">
        <v>GUDRUN MAERSK 532W</v>
      </c>
      <c r="J85" t="str">
        <v>WAN HAI A08 W012</v>
      </c>
      <c r="K85" t="s">
        <v>76</v>
      </c>
    </row>
    <row r="86" spans="8:11" x14ac:dyDescent="0.25">
      <c r="H86" t="str">
        <v>CMA CGM CHILE</v>
      </c>
      <c r="J86" t="str">
        <v>EVER FRONT 1397-032W</v>
      </c>
      <c r="K86" t="s">
        <v>76</v>
      </c>
    </row>
    <row r="87" spans="8:11" x14ac:dyDescent="0.25">
      <c r="H87" t="str">
        <v>MAERSK ALFIRK 533W</v>
      </c>
      <c r="J87" t="str">
        <v>SEROJA LIMA 524W</v>
      </c>
      <c r="K87" t="s">
        <v>76</v>
      </c>
    </row>
    <row r="88" spans="8:11" x14ac:dyDescent="0.25">
      <c r="H88" t="str">
        <v xml:space="preserve">MAERSK ALFIRK 533W </v>
      </c>
      <c r="J88" t="str">
        <v>EVER MACRO 1398-002W</v>
      </c>
      <c r="K88" t="s">
        <v>76</v>
      </c>
    </row>
    <row r="89" spans="8:11" x14ac:dyDescent="0.25">
      <c r="H89" t="str">
        <v>EVER MOST 1411-004W</v>
      </c>
      <c r="J89" t="str">
        <v xml:space="preserve">SEROJA LIMA 524W </v>
      </c>
      <c r="K89" t="s">
        <v>76</v>
      </c>
    </row>
    <row r="90" spans="8:11" x14ac:dyDescent="0.25">
      <c r="H90" t="str">
        <v>EVER MAX 1412-011W</v>
      </c>
      <c r="J90" t="str">
        <v>GUNVOR MAERSK 520W</v>
      </c>
      <c r="K90" t="s">
        <v>76</v>
      </c>
    </row>
    <row r="91" spans="8:11" x14ac:dyDescent="0.25">
      <c r="H91" t="str">
        <v>CMA CGM LAPEROUSE</v>
      </c>
      <c r="J91" t="str">
        <v>SAN FELIX 525W</v>
      </c>
      <c r="K91" t="s">
        <v>76</v>
      </c>
    </row>
    <row r="92" spans="8:11" x14ac:dyDescent="0.25">
      <c r="H92" t="str">
        <v>MAERSK ANTARES 534W</v>
      </c>
      <c r="J92" t="str">
        <v>WAN HAI A05 W009</v>
      </c>
      <c r="K92" t="s">
        <v>76</v>
      </c>
    </row>
    <row r="93" spans="8:11" x14ac:dyDescent="0.25">
      <c r="H93" t="str">
        <v>ONE SINGAPORE 513W</v>
      </c>
      <c r="J93" t="str">
        <v xml:space="preserve">TEMPANOS 2518W </v>
      </c>
      <c r="K93" t="s">
        <v>76</v>
      </c>
    </row>
    <row r="94" spans="8:11" x14ac:dyDescent="0.25">
      <c r="H94" t="str">
        <v>EVER MAGIC 1413-003W</v>
      </c>
      <c r="J94" t="str">
        <v>GUNHILDE MAERSK 521W</v>
      </c>
      <c r="K94" t="s">
        <v>76</v>
      </c>
    </row>
    <row r="95" spans="8:11" x14ac:dyDescent="0.25">
      <c r="H95" t="str">
        <v>WAN HAI A11 W012</v>
      </c>
      <c r="J95" t="str">
        <v>ROME EXPRESS 528W</v>
      </c>
      <c r="K95" t="s">
        <v>76</v>
      </c>
    </row>
    <row r="96" spans="8:11" x14ac:dyDescent="0.25">
      <c r="H96" t="str">
        <v>GEORG MAERSK 535W</v>
      </c>
      <c r="J96" t="str">
        <v>WAN HAI A12 W004</v>
      </c>
      <c r="K96" t="s">
        <v>76</v>
      </c>
    </row>
    <row r="97" spans="8:11" x14ac:dyDescent="0.25">
      <c r="H97" t="str">
        <v xml:space="preserve">EVER MAGUS 1414-002W </v>
      </c>
      <c r="J97" t="str">
        <v>WAN HAI A15 W005</v>
      </c>
      <c r="K97" t="s">
        <v>76</v>
      </c>
    </row>
    <row r="98" spans="8:11" x14ac:dyDescent="0.25">
      <c r="H98" t="str">
        <v>EVER MAGUS 1414-002W</v>
      </c>
      <c r="J98" t="str">
        <v>EVER MILD 1399-004W</v>
      </c>
      <c r="K98" t="s">
        <v>76</v>
      </c>
    </row>
    <row r="99" spans="8:11" x14ac:dyDescent="0.25">
      <c r="H99" t="str">
        <v>CMA CGM J. ADAMS</v>
      </c>
      <c r="J99" t="str">
        <v>WAN HAI A13 W006</v>
      </c>
      <c r="K99" t="s">
        <v>76</v>
      </c>
    </row>
    <row r="100" spans="8:11" x14ac:dyDescent="0.25">
      <c r="H100" t="str">
        <v>GUNVOR MAERSK 536W</v>
      </c>
      <c r="J100" t="str">
        <v>MAERSK SALINA 522W</v>
      </c>
      <c r="K100" t="s">
        <v>76</v>
      </c>
    </row>
    <row r="101" spans="8:11" x14ac:dyDescent="0.25">
      <c r="H101" t="str">
        <v xml:space="preserve">GUNVOR MAERSK 536W </v>
      </c>
      <c r="J101" t="str">
        <v>DORTMUND EXPRESS 530W</v>
      </c>
      <c r="K101" t="s">
        <v>76</v>
      </c>
    </row>
    <row r="102" spans="8:11" x14ac:dyDescent="0.25">
      <c r="H102" t="str">
        <v>EVER MEMO 1415-007W *39c*</v>
      </c>
      <c r="J102" t="str">
        <v>COLORADO EXPRESS 523W</v>
      </c>
      <c r="K102" t="s">
        <v>76</v>
      </c>
    </row>
    <row r="103" spans="8:11" x14ac:dyDescent="0.25">
      <c r="H103" t="str">
        <v>EVER MEMO 1415-007W</v>
      </c>
      <c r="J103" t="str">
        <v>WAN HAI A09 W011</v>
      </c>
      <c r="K103" t="s">
        <v>76</v>
      </c>
    </row>
    <row r="104" spans="8:11" x14ac:dyDescent="0.25">
      <c r="H104" t="str">
        <v>EVER MEMO 1415-007W *42c*</v>
      </c>
      <c r="J104" t="str">
        <v>VESSEL CHANGE FROM GUSTAV MAERSK</v>
      </c>
      <c r="K104" t="s">
        <v>76</v>
      </c>
    </row>
    <row r="105" spans="8:11" x14ac:dyDescent="0.25">
      <c r="H105" t="str">
        <v>BAKERSFIELD: 9/5-2C OCC</v>
      </c>
      <c r="J105" t="str">
        <v>HONG KONG EXPRESS 531W</v>
      </c>
      <c r="K105" t="s">
        <v>76</v>
      </c>
    </row>
    <row r="106" spans="8:11" x14ac:dyDescent="0.25">
      <c r="H106" t="str">
        <v>EVER MACRO 1416-004W</v>
      </c>
      <c r="J106" t="str">
        <v>EVER MOST 1400-003W</v>
      </c>
    </row>
    <row r="107" spans="8:11" x14ac:dyDescent="0.25">
      <c r="H107" t="str">
        <v>CMA CGM ARGENTINA ETA: 9/7</v>
      </c>
      <c r="J107" t="str">
        <v>TUBUL 2506W (B/K 27126067)</v>
      </c>
    </row>
    <row r="108" spans="8:11" x14ac:dyDescent="0.25">
      <c r="H108" t="str">
        <v>BAKERSFIELD: 9/4-1C MIX + 9/5-1C MIX</v>
      </c>
      <c r="J108" t="str">
        <v xml:space="preserve">SEASPAN BRAVO 435W </v>
      </c>
    </row>
    <row r="109" spans="8:11" x14ac:dyDescent="0.25">
      <c r="H109" t="str">
        <v>WAN HAI A05 W011 *20C MAX*</v>
      </c>
      <c r="J109" t="str">
        <v>TUBUL 2506W</v>
      </c>
    </row>
    <row r="110" spans="8:11" x14ac:dyDescent="0.25">
      <c r="H110" t="str">
        <v>WAN HAI A12 W006</v>
      </c>
      <c r="J110" t="str">
        <v>SEASPAN BRAVO 435W</v>
      </c>
    </row>
    <row r="111" spans="8:11" x14ac:dyDescent="0.25">
      <c r="H111" t="str">
        <v>EVER MILD 1417-006W</v>
      </c>
      <c r="J111" t="str">
        <v>TUBUL 2506W (B/K: 38088036)</v>
      </c>
    </row>
    <row r="112" spans="8:11" x14ac:dyDescent="0.25">
      <c r="H112" t="str">
        <v>GRETE MAERSK 539W</v>
      </c>
      <c r="J112" t="str">
        <v>EVER MACH 1401-010W</v>
      </c>
    </row>
    <row r="113" spans="8:10" x14ac:dyDescent="0.25">
      <c r="H113" t="str">
        <v>EVER MACH 1418-012W</v>
      </c>
      <c r="J113" t="str">
        <v>CORCOVADO 2525W (B/K 27126067)</v>
      </c>
    </row>
    <row r="114" spans="8:10" x14ac:dyDescent="0.25">
      <c r="H114" t="str">
        <v>ONE SPRINTER 001W ETA: 9/28</v>
      </c>
      <c r="J114" t="str">
        <v>WAN HAI A16 W006</v>
      </c>
    </row>
    <row r="115" spans="8:10" x14ac:dyDescent="0.25">
      <c r="H115" t="str">
        <v>WAN HAI A06 W010 ETA: 9/29</v>
      </c>
      <c r="J115" t="str">
        <v>CORCOVADO 2525W (B/K: 38088036)</v>
      </c>
    </row>
    <row r="116" spans="8:10" x14ac:dyDescent="0.25">
      <c r="H116" t="str">
        <v>EVER MOST 1419-005W</v>
      </c>
      <c r="J116" t="str">
        <v>CORCOVADO 2525W</v>
      </c>
    </row>
    <row r="117" spans="8:10" x14ac:dyDescent="0.25">
      <c r="H117" t="str">
        <v xml:space="preserve">EVER MOST 1419-005W </v>
      </c>
      <c r="J117" t="str">
        <v>MAERSK SKARSTIND 524W</v>
      </c>
    </row>
    <row r="118" spans="8:10" x14ac:dyDescent="0.25">
      <c r="H118" t="str">
        <v>EVER MAGIC 1421-004W ETA: 10/13</v>
      </c>
      <c r="J118" t="str">
        <v xml:space="preserve">SOUTHAMPTON EXPRESS 532W </v>
      </c>
    </row>
    <row r="119" spans="8:10" x14ac:dyDescent="0.25">
      <c r="H119" t="str">
        <v>EVER MAGIC 1421-004W</v>
      </c>
      <c r="J119" t="str">
        <v>MAERSK ALFIRK 525W</v>
      </c>
    </row>
    <row r="120" spans="8:10" x14ac:dyDescent="0.25">
      <c r="H120">
        <v>255200</v>
      </c>
      <c r="J120" t="str">
        <v>CAUTIN 2514W</v>
      </c>
    </row>
    <row r="121" spans="8:10" x14ac:dyDescent="0.25">
      <c r="H121">
        <v>72</v>
      </c>
      <c r="J121" t="str">
        <v>MAERSK ALFIRK 526W</v>
      </c>
    </row>
    <row r="122" spans="8:10" x14ac:dyDescent="0.25">
      <c r="H122">
        <v>239360</v>
      </c>
      <c r="J122" t="str">
        <v xml:space="preserve">CAUTIN 2514W </v>
      </c>
    </row>
    <row r="123" spans="8:10" x14ac:dyDescent="0.25">
      <c r="H123">
        <v>508640</v>
      </c>
      <c r="J123" t="str">
        <v>TANGIER EXPRESS 534W</v>
      </c>
    </row>
    <row r="124" spans="8:10" x14ac:dyDescent="0.25">
      <c r="H124">
        <v>494560</v>
      </c>
      <c r="J124" t="str">
        <v>SEASPAN BREEZE 512W</v>
      </c>
    </row>
    <row r="125" spans="8:10" x14ac:dyDescent="0.25">
      <c r="J125" t="str">
        <v>WAN HAI A10 W010</v>
      </c>
    </row>
    <row r="126" spans="8:10" x14ac:dyDescent="0.25">
      <c r="J126" t="str">
        <v>TSINGTAO EXPRESS 2515W</v>
      </c>
    </row>
    <row r="127" spans="8:10" x14ac:dyDescent="0.25">
      <c r="J127" t="str">
        <v>MAERSK ANTARES 526W</v>
      </c>
    </row>
    <row r="128" spans="8:10" x14ac:dyDescent="0.25">
      <c r="J128" t="str">
        <v>SHANGHAI EXPRESS 535W</v>
      </c>
    </row>
    <row r="129" spans="10:10" x14ac:dyDescent="0.25">
      <c r="J129" t="str">
        <v>EVER MAST 1403-006W</v>
      </c>
    </row>
    <row r="130" spans="10:10" x14ac:dyDescent="0.25">
      <c r="J130" t="str">
        <v>EVER MATCH 1315-001W</v>
      </c>
    </row>
    <row r="131" spans="10:10" x14ac:dyDescent="0.25">
      <c r="J131" t="str">
        <v>BASLE EXPRESS 536W</v>
      </c>
    </row>
    <row r="132" spans="10:10" x14ac:dyDescent="0.25">
      <c r="J132" t="str">
        <v>WAN HAI A11 W011</v>
      </c>
    </row>
    <row r="133" spans="10:10" x14ac:dyDescent="0.25">
      <c r="J133" t="str">
        <v>EVER MASS 1316-005W</v>
      </c>
    </row>
    <row r="134" spans="10:10" x14ac:dyDescent="0.25">
      <c r="J134" t="str">
        <v>EVER MAGIC 1404-002W</v>
      </c>
    </row>
    <row r="135" spans="10:10" x14ac:dyDescent="0.25">
      <c r="J135" t="str">
        <v>EVER MAST 1317-007W</v>
      </c>
    </row>
    <row r="136" spans="10:10" x14ac:dyDescent="0.25">
      <c r="J136" t="str">
        <v>GEORG MAERSK 527W</v>
      </c>
    </row>
    <row r="137" spans="10:10" x14ac:dyDescent="0.25">
      <c r="J137" t="str">
        <v>ULSAN EXPRESS 538W</v>
      </c>
    </row>
    <row r="138" spans="10:10" x14ac:dyDescent="0.25">
      <c r="J138" t="str">
        <v>GUNVOR MAERSK 528W</v>
      </c>
    </row>
    <row r="139" spans="10:10" x14ac:dyDescent="0.25">
      <c r="J139" t="str">
        <v>TEXAS TRIUMPH 1318-035W</v>
      </c>
    </row>
    <row r="140" spans="10:10" x14ac:dyDescent="0.25">
      <c r="J140" t="str">
        <v>EVER MAGNA 1319-001W</v>
      </c>
    </row>
    <row r="141" spans="10:10" x14ac:dyDescent="0.25">
      <c r="J141" t="str">
        <v>ESSEN EXPRESS 539W</v>
      </c>
    </row>
    <row r="142" spans="10:10" x14ac:dyDescent="0.25">
      <c r="J142" t="str">
        <v xml:space="preserve">GUNHILDE MAERSK 529W </v>
      </c>
    </row>
    <row r="143" spans="10:10" x14ac:dyDescent="0.25">
      <c r="J143" t="str">
        <v>GUNHILDE MAERSK 529W</v>
      </c>
    </row>
    <row r="144" spans="10:10" x14ac:dyDescent="0.25">
      <c r="J144" t="str">
        <v>EVER MODE 1320-004W</v>
      </c>
    </row>
    <row r="145" spans="10:10" x14ac:dyDescent="0.25">
      <c r="J145" t="str">
        <v>EVER MACRO 1408-003W</v>
      </c>
    </row>
    <row r="146" spans="10:10" x14ac:dyDescent="0.25">
      <c r="J146" t="str">
        <v>MAERSK SALINA 530W</v>
      </c>
    </row>
    <row r="147" spans="10:10" x14ac:dyDescent="0.25">
      <c r="J147" t="str">
        <v xml:space="preserve">EVER META 1321-001W </v>
      </c>
    </row>
    <row r="148" spans="10:10" x14ac:dyDescent="0.25">
      <c r="J148" t="str">
        <v>EVER MILD 1409-005W</v>
      </c>
    </row>
    <row r="149" spans="10:10" x14ac:dyDescent="0.25">
      <c r="J149" t="str">
        <v>GRETE MAERSK 531W</v>
      </c>
    </row>
    <row r="150" spans="10:10" x14ac:dyDescent="0.25">
      <c r="J150" t="str">
        <v>TALOS 1322-039W</v>
      </c>
    </row>
    <row r="151" spans="10:10" x14ac:dyDescent="0.25">
      <c r="J151" t="str">
        <v xml:space="preserve">GRETE MAERSK 531W </v>
      </c>
    </row>
    <row r="152" spans="10:10" x14ac:dyDescent="0.25">
      <c r="J152" t="str">
        <v>EVER MACH 1410-011W</v>
      </c>
    </row>
    <row r="153" spans="10:10" x14ac:dyDescent="0.25">
      <c r="J153" t="str">
        <v>TAIPEI TRIUMPH 1323-036W</v>
      </c>
    </row>
    <row r="154" spans="10:10" x14ac:dyDescent="0.25">
      <c r="J154" t="str">
        <v>GUDRUN MAERSK 532W</v>
      </c>
    </row>
    <row r="155" spans="10:10" x14ac:dyDescent="0.25">
      <c r="J155" t="str">
        <v>CMA CGM CHILE</v>
      </c>
    </row>
    <row r="156" spans="10:10" x14ac:dyDescent="0.25">
      <c r="J156" t="str">
        <v>MAERSK ALFIRK 533W</v>
      </c>
    </row>
    <row r="157" spans="10:10" x14ac:dyDescent="0.25">
      <c r="J157" t="str">
        <v xml:space="preserve">MAERSK ALFIRK 533W </v>
      </c>
    </row>
    <row r="158" spans="10:10" x14ac:dyDescent="0.25">
      <c r="J158" t="str">
        <v>EVER MOST 1411-004W</v>
      </c>
    </row>
    <row r="159" spans="10:10" x14ac:dyDescent="0.25">
      <c r="J159" t="str">
        <v>EVER MAX 1412-011W</v>
      </c>
    </row>
    <row r="160" spans="10:10" x14ac:dyDescent="0.25">
      <c r="J160" t="str">
        <v>CMA CGM LAPEROUSE</v>
      </c>
    </row>
    <row r="161" spans="10:10" x14ac:dyDescent="0.25">
      <c r="J161" t="str">
        <v>MAERSK ANTARES 534W</v>
      </c>
    </row>
    <row r="162" spans="10:10" x14ac:dyDescent="0.25">
      <c r="J162" t="str">
        <v>ONE SINGAPORE 513W</v>
      </c>
    </row>
    <row r="163" spans="10:10" x14ac:dyDescent="0.25">
      <c r="J163" t="str">
        <v>EVER MAGIC 1413-003W</v>
      </c>
    </row>
    <row r="164" spans="10:10" x14ac:dyDescent="0.25">
      <c r="J164" t="str">
        <v>WAN HAI A11 W012</v>
      </c>
    </row>
    <row r="165" spans="10:10" x14ac:dyDescent="0.25">
      <c r="J165" t="str">
        <v>GEORG MAERSK 535W</v>
      </c>
    </row>
    <row r="166" spans="10:10" x14ac:dyDescent="0.25">
      <c r="J166" t="str">
        <v xml:space="preserve">EVER MAGUS 1414-002W </v>
      </c>
    </row>
    <row r="167" spans="10:10" x14ac:dyDescent="0.25">
      <c r="J167" t="str">
        <v>EVER MAGUS 1414-002W</v>
      </c>
    </row>
    <row r="168" spans="10:10" x14ac:dyDescent="0.25">
      <c r="J168" t="str">
        <v>CMA CGM J. ADAMS</v>
      </c>
    </row>
    <row r="169" spans="10:10" x14ac:dyDescent="0.25">
      <c r="J169" t="str">
        <v>GUNVOR MAERSK 536W</v>
      </c>
    </row>
    <row r="170" spans="10:10" x14ac:dyDescent="0.25">
      <c r="J170" t="str">
        <v xml:space="preserve">GUNVOR MAERSK 536W </v>
      </c>
    </row>
    <row r="171" spans="10:10" x14ac:dyDescent="0.25">
      <c r="J171" t="str">
        <v>EVER MEMO 1415-007W *39c*</v>
      </c>
    </row>
    <row r="172" spans="10:10" x14ac:dyDescent="0.25">
      <c r="J172" t="str">
        <v>EVER MEMO 1415-007W</v>
      </c>
    </row>
    <row r="173" spans="10:10" x14ac:dyDescent="0.25">
      <c r="J173" t="str">
        <v>EVER MEMO 1415-007W *42c*</v>
      </c>
    </row>
    <row r="174" spans="10:10" x14ac:dyDescent="0.25">
      <c r="J174" t="str">
        <v>BAKERSFIELD: 9/5-2C OCC</v>
      </c>
    </row>
    <row r="175" spans="10:10" x14ac:dyDescent="0.25">
      <c r="J175" t="str">
        <v>EVER MACRO 1416-004W</v>
      </c>
    </row>
    <row r="176" spans="10:10" x14ac:dyDescent="0.25">
      <c r="J176" t="str">
        <v>BAKERSFIELD: 9/4-1C MIX + 9/5-1C MIX</v>
      </c>
    </row>
    <row r="177" spans="10:10" x14ac:dyDescent="0.25">
      <c r="J177" t="str">
        <v>WAN HAI A05 W011 *20C MAX*</v>
      </c>
    </row>
    <row r="178" spans="10:10" x14ac:dyDescent="0.25">
      <c r="J178" t="str">
        <v>WAN HAI A12 W006</v>
      </c>
    </row>
    <row r="179" spans="10:10" x14ac:dyDescent="0.25">
      <c r="J179" t="str">
        <v>EVER MILD 1417-006W</v>
      </c>
    </row>
    <row r="180" spans="10:10" x14ac:dyDescent="0.25">
      <c r="J180" t="str">
        <v>GRETE MAERSK 539W</v>
      </c>
    </row>
    <row r="181" spans="10:10" x14ac:dyDescent="0.25">
      <c r="J181" t="str">
        <v>EVER MACH 1418-012W</v>
      </c>
    </row>
    <row r="182" spans="10:10" x14ac:dyDescent="0.25">
      <c r="J182" t="str">
        <v>EVER MOST 1419-005W</v>
      </c>
    </row>
    <row r="183" spans="10:10" x14ac:dyDescent="0.25">
      <c r="J183" t="str">
        <v xml:space="preserve">EVER MOST 1419-005W </v>
      </c>
    </row>
    <row r="184" spans="10:10" x14ac:dyDescent="0.25">
      <c r="J184" t="str">
        <v>EVER MAGIC 1421-004W</v>
      </c>
    </row>
    <row r="185" spans="10:10" x14ac:dyDescent="0.25">
      <c r="J185">
        <v>255200</v>
      </c>
    </row>
    <row r="186" spans="10:10" x14ac:dyDescent="0.25">
      <c r="J186">
        <v>72</v>
      </c>
    </row>
    <row r="187" spans="10:10" x14ac:dyDescent="0.25">
      <c r="J187">
        <v>239360</v>
      </c>
    </row>
    <row r="188" spans="10:10" x14ac:dyDescent="0.25">
      <c r="J188">
        <v>508640</v>
      </c>
    </row>
    <row r="189" spans="10:10" x14ac:dyDescent="0.25">
      <c r="J189">
        <v>494560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CB21-8ACA-454F-BEA0-37F517C489D3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8C134CA71E341B60B6258F6AAA2A1" ma:contentTypeVersion="3" ma:contentTypeDescription="Create a new document." ma:contentTypeScope="" ma:versionID="d6315565b488dd2cc8781b37a143f90d">
  <xsd:schema xmlns:xsd="http://www.w3.org/2001/XMLSchema" xmlns:xs="http://www.w3.org/2001/XMLSchema" xmlns:p="http://schemas.microsoft.com/office/2006/metadata/properties" xmlns:ns2="20d54e78-9f23-4c1a-ae49-fd76c9a50648" targetNamespace="http://schemas.microsoft.com/office/2006/metadata/properties" ma:root="true" ma:fieldsID="c942187caeaf979df8e60d3e0642b0f0" ns2:_="">
    <xsd:import namespace="20d54e78-9f23-4c1a-ae49-fd76c9a506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54e78-9f23-4c1a-ae49-fd76c9a50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C90C83-BB4B-4361-A2DF-67F7A3192F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3FD455-38F7-43D9-8F61-4EE00C37C1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CFC237-E9FE-469D-BFCC-B4A25EC05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d54e78-9f23-4c1a-ae49-fd76c9a506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OCEAN FREIGHT</vt:lpstr>
      <vt:lpstr>HEADER VALUES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JONK CHIU</dc:creator>
  <cp:lastModifiedBy>Brian Ouyang</cp:lastModifiedBy>
  <cp:lastPrinted>2024-07-17T22:16:18Z</cp:lastPrinted>
  <dcterms:created xsi:type="dcterms:W3CDTF">2023-11-09T23:00:22Z</dcterms:created>
  <dcterms:modified xsi:type="dcterms:W3CDTF">2025-09-17T16:22:12Z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0x01010011B8C134CA71E341B60B6258F6AAA2A1</vt:lpwstr>
  </property>
</Properties>
</file>