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HackunaMaData\BizKit\data\census\"/>
    </mc:Choice>
  </mc:AlternateContent>
  <bookViews>
    <workbookView xWindow="0" yWindow="0" windowWidth="23040" windowHeight="9480" activeTab="1"/>
  </bookViews>
  <sheets>
    <sheet name="2016Census_G28_SA_POA2" sheetId="1" r:id="rId1"/>
    <sheet name="Total Per Week" sheetId="2" r:id="rId2"/>
  </sheets>
  <calcPr calcId="171027"/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5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D1" i="2"/>
  <c r="E1" i="2"/>
  <c r="F1" i="2"/>
  <c r="G1" i="2"/>
  <c r="H1" i="2"/>
  <c r="I1" i="2"/>
  <c r="J1" i="2"/>
  <c r="K1" i="2"/>
  <c r="L1" i="2"/>
  <c r="M1" i="2"/>
  <c r="N1" i="2"/>
  <c r="O1" i="2"/>
  <c r="C1" i="2"/>
  <c r="J3" i="2" l="1"/>
  <c r="J229" i="2" s="1"/>
  <c r="B3" i="2"/>
  <c r="B8" i="2" s="1"/>
  <c r="N3" i="2"/>
  <c r="D3" i="2"/>
  <c r="D234" i="2" s="1"/>
  <c r="E3" i="2"/>
  <c r="F3" i="2"/>
  <c r="G3" i="2"/>
  <c r="H3" i="2"/>
  <c r="H228" i="2" s="1"/>
  <c r="I3" i="2"/>
  <c r="K3" i="2"/>
  <c r="L3" i="2"/>
  <c r="M3" i="2"/>
  <c r="O3" i="2"/>
  <c r="C3" i="2"/>
  <c r="B332" i="2" l="1"/>
  <c r="B303" i="2"/>
  <c r="B271" i="2"/>
  <c r="B207" i="2"/>
  <c r="B175" i="2"/>
  <c r="B143" i="2"/>
  <c r="B79" i="2"/>
  <c r="B47" i="2"/>
  <c r="B337" i="2"/>
  <c r="B323" i="2"/>
  <c r="B291" i="2"/>
  <c r="B259" i="2"/>
  <c r="B227" i="2"/>
  <c r="B195" i="2"/>
  <c r="B163" i="2"/>
  <c r="B131" i="2"/>
  <c r="B99" i="2"/>
  <c r="B67" i="2"/>
  <c r="B35" i="2"/>
  <c r="B319" i="2"/>
  <c r="B255" i="2"/>
  <c r="B191" i="2"/>
  <c r="B127" i="2"/>
  <c r="B63" i="2"/>
  <c r="B31" i="2"/>
  <c r="B344" i="2"/>
  <c r="B336" i="2"/>
  <c r="B287" i="2"/>
  <c r="B223" i="2"/>
  <c r="B159" i="2"/>
  <c r="B95" i="2"/>
  <c r="B343" i="2"/>
  <c r="B333" i="2"/>
  <c r="B307" i="2"/>
  <c r="B275" i="2"/>
  <c r="B243" i="2"/>
  <c r="B211" i="2"/>
  <c r="B179" i="2"/>
  <c r="B147" i="2"/>
  <c r="B115" i="2"/>
  <c r="B83" i="2"/>
  <c r="B51" i="2"/>
  <c r="B19" i="2"/>
  <c r="B339" i="2"/>
  <c r="B239" i="2"/>
  <c r="B111" i="2"/>
  <c r="B15" i="2"/>
  <c r="F211" i="2"/>
  <c r="F285" i="2"/>
  <c r="F301" i="2"/>
  <c r="F317" i="2"/>
  <c r="F333" i="2"/>
  <c r="F293" i="2"/>
  <c r="F309" i="2"/>
  <c r="F325" i="2"/>
  <c r="F341" i="2"/>
  <c r="F5" i="2"/>
  <c r="F267" i="2"/>
  <c r="F235" i="2"/>
  <c r="B331" i="2"/>
  <c r="B315" i="2"/>
  <c r="B299" i="2"/>
  <c r="B283" i="2"/>
  <c r="B267" i="2"/>
  <c r="B251" i="2"/>
  <c r="B235" i="2"/>
  <c r="B219" i="2"/>
  <c r="B203" i="2"/>
  <c r="B187" i="2"/>
  <c r="B171" i="2"/>
  <c r="B155" i="2"/>
  <c r="B139" i="2"/>
  <c r="B123" i="2"/>
  <c r="B107" i="2"/>
  <c r="B91" i="2"/>
  <c r="B75" i="2"/>
  <c r="B59" i="2"/>
  <c r="B43" i="2"/>
  <c r="B27" i="2"/>
  <c r="B11" i="2"/>
  <c r="J335" i="2"/>
  <c r="J319" i="2"/>
  <c r="J303" i="2"/>
  <c r="J287" i="2"/>
  <c r="J5" i="2"/>
  <c r="J343" i="2"/>
  <c r="J327" i="2"/>
  <c r="J311" i="2"/>
  <c r="J295" i="2"/>
  <c r="J253" i="2"/>
  <c r="B5" i="2"/>
  <c r="B341" i="2"/>
  <c r="B345" i="2"/>
  <c r="B340" i="2"/>
  <c r="B335" i="2"/>
  <c r="B327" i="2"/>
  <c r="B311" i="2"/>
  <c r="B295" i="2"/>
  <c r="B279" i="2"/>
  <c r="B263" i="2"/>
  <c r="B247" i="2"/>
  <c r="B231" i="2"/>
  <c r="B215" i="2"/>
  <c r="B199" i="2"/>
  <c r="B183" i="2"/>
  <c r="B167" i="2"/>
  <c r="B151" i="2"/>
  <c r="B135" i="2"/>
  <c r="B119" i="2"/>
  <c r="B103" i="2"/>
  <c r="B87" i="2"/>
  <c r="B71" i="2"/>
  <c r="B55" i="2"/>
  <c r="B39" i="2"/>
  <c r="B23" i="2"/>
  <c r="B7" i="2"/>
  <c r="J221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8" i="2"/>
  <c r="C24" i="2"/>
  <c r="C40" i="2"/>
  <c r="C56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5" i="2"/>
  <c r="C20" i="2"/>
  <c r="C68" i="2"/>
  <c r="C80" i="2"/>
  <c r="C88" i="2"/>
  <c r="C100" i="2"/>
  <c r="C112" i="2"/>
  <c r="C124" i="2"/>
  <c r="C136" i="2"/>
  <c r="C148" i="2"/>
  <c r="C160" i="2"/>
  <c r="C172" i="2"/>
  <c r="C184" i="2"/>
  <c r="C196" i="2"/>
  <c r="C208" i="2"/>
  <c r="C220" i="2"/>
  <c r="C232" i="2"/>
  <c r="C244" i="2"/>
  <c r="C256" i="2"/>
  <c r="C268" i="2"/>
  <c r="C280" i="2"/>
  <c r="C292" i="2"/>
  <c r="C304" i="2"/>
  <c r="C316" i="2"/>
  <c r="C328" i="2"/>
  <c r="C340" i="2"/>
  <c r="C12" i="2"/>
  <c r="C28" i="2"/>
  <c r="C44" i="2"/>
  <c r="C60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52" i="2"/>
  <c r="C72" i="2"/>
  <c r="C84" i="2"/>
  <c r="C96" i="2"/>
  <c r="C108" i="2"/>
  <c r="C120" i="2"/>
  <c r="C132" i="2"/>
  <c r="C144" i="2"/>
  <c r="C156" i="2"/>
  <c r="C168" i="2"/>
  <c r="C180" i="2"/>
  <c r="C192" i="2"/>
  <c r="C204" i="2"/>
  <c r="C216" i="2"/>
  <c r="C228" i="2"/>
  <c r="C240" i="2"/>
  <c r="C252" i="2"/>
  <c r="C264" i="2"/>
  <c r="C276" i="2"/>
  <c r="C288" i="2"/>
  <c r="C300" i="2"/>
  <c r="C312" i="2"/>
  <c r="C324" i="2"/>
  <c r="C336" i="2"/>
  <c r="C16" i="2"/>
  <c r="C32" i="2"/>
  <c r="C48" i="2"/>
  <c r="C64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6" i="2"/>
  <c r="C76" i="2"/>
  <c r="C92" i="2"/>
  <c r="C104" i="2"/>
  <c r="C116" i="2"/>
  <c r="C128" i="2"/>
  <c r="C140" i="2"/>
  <c r="C152" i="2"/>
  <c r="C164" i="2"/>
  <c r="C176" i="2"/>
  <c r="C188" i="2"/>
  <c r="C200" i="2"/>
  <c r="C212" i="2"/>
  <c r="C224" i="2"/>
  <c r="C236" i="2"/>
  <c r="C248" i="2"/>
  <c r="C260" i="2"/>
  <c r="C272" i="2"/>
  <c r="C284" i="2"/>
  <c r="C296" i="2"/>
  <c r="C308" i="2"/>
  <c r="C320" i="2"/>
  <c r="C332" i="2"/>
  <c r="C344" i="2"/>
  <c r="I7" i="2"/>
  <c r="I9" i="2"/>
  <c r="I11" i="2"/>
  <c r="I13" i="2"/>
  <c r="I15" i="2"/>
  <c r="I17" i="2"/>
  <c r="I20" i="2"/>
  <c r="I6" i="2"/>
  <c r="I10" i="2"/>
  <c r="I14" i="2"/>
  <c r="I18" i="2"/>
  <c r="I23" i="2"/>
  <c r="I25" i="2"/>
  <c r="I27" i="2"/>
  <c r="I29" i="2"/>
  <c r="I31" i="2"/>
  <c r="I33" i="2"/>
  <c r="I35" i="2"/>
  <c r="I37" i="2"/>
  <c r="I19" i="2"/>
  <c r="I21" i="2"/>
  <c r="I28" i="2"/>
  <c r="I30" i="2"/>
  <c r="I34" i="2"/>
  <c r="I39" i="2"/>
  <c r="I44" i="2"/>
  <c r="I47" i="2"/>
  <c r="I52" i="2"/>
  <c r="I55" i="2"/>
  <c r="I60" i="2"/>
  <c r="I61" i="2"/>
  <c r="I63" i="2"/>
  <c r="I16" i="2"/>
  <c r="I26" i="2"/>
  <c r="I38" i="2"/>
  <c r="I41" i="2"/>
  <c r="I46" i="2"/>
  <c r="I49" i="2"/>
  <c r="I54" i="2"/>
  <c r="I57" i="2"/>
  <c r="I12" i="2"/>
  <c r="I24" i="2"/>
  <c r="I32" i="2"/>
  <c r="I36" i="2"/>
  <c r="I40" i="2"/>
  <c r="I43" i="2"/>
  <c r="I48" i="2"/>
  <c r="I51" i="2"/>
  <c r="I56" i="2"/>
  <c r="I59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50" i="2"/>
  <c r="I53" i="2"/>
  <c r="I85" i="2"/>
  <c r="I58" i="2"/>
  <c r="I67" i="2"/>
  <c r="I71" i="2"/>
  <c r="I75" i="2"/>
  <c r="I79" i="2"/>
  <c r="I83" i="2"/>
  <c r="I87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22" i="2"/>
  <c r="I42" i="2"/>
  <c r="I69" i="2"/>
  <c r="I89" i="2"/>
  <c r="I97" i="2"/>
  <c r="I105" i="2"/>
  <c r="I113" i="2"/>
  <c r="I117" i="2"/>
  <c r="I121" i="2"/>
  <c r="I125" i="2"/>
  <c r="I65" i="2"/>
  <c r="I81" i="2"/>
  <c r="I95" i="2"/>
  <c r="I103" i="2"/>
  <c r="I111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8" i="2"/>
  <c r="I45" i="2"/>
  <c r="I77" i="2"/>
  <c r="I93" i="2"/>
  <c r="I101" i="2"/>
  <c r="I109" i="2"/>
  <c r="I119" i="2"/>
  <c r="I123" i="2"/>
  <c r="I127" i="2"/>
  <c r="I128" i="2"/>
  <c r="I73" i="2"/>
  <c r="I107" i="2"/>
  <c r="I129" i="2"/>
  <c r="I137" i="2"/>
  <c r="I145" i="2"/>
  <c r="I153" i="2"/>
  <c r="I161" i="2"/>
  <c r="I169" i="2"/>
  <c r="I177" i="2"/>
  <c r="I185" i="2"/>
  <c r="I193" i="2"/>
  <c r="I201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99" i="2"/>
  <c r="I135" i="2"/>
  <c r="I143" i="2"/>
  <c r="I151" i="2"/>
  <c r="I159" i="2"/>
  <c r="I167" i="2"/>
  <c r="I175" i="2"/>
  <c r="I183" i="2"/>
  <c r="I191" i="2"/>
  <c r="I199" i="2"/>
  <c r="I207" i="2"/>
  <c r="I91" i="2"/>
  <c r="I133" i="2"/>
  <c r="I141" i="2"/>
  <c r="I149" i="2"/>
  <c r="I157" i="2"/>
  <c r="I165" i="2"/>
  <c r="I173" i="2"/>
  <c r="I181" i="2"/>
  <c r="I189" i="2"/>
  <c r="I197" i="2"/>
  <c r="I205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115" i="2"/>
  <c r="I131" i="2"/>
  <c r="I163" i="2"/>
  <c r="I195" i="2"/>
  <c r="I278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310" i="2"/>
  <c r="I312" i="2"/>
  <c r="I314" i="2"/>
  <c r="I316" i="2"/>
  <c r="I318" i="2"/>
  <c r="I320" i="2"/>
  <c r="I322" i="2"/>
  <c r="I324" i="2"/>
  <c r="I326" i="2"/>
  <c r="I328" i="2"/>
  <c r="I330" i="2"/>
  <c r="I332" i="2"/>
  <c r="I334" i="2"/>
  <c r="I336" i="2"/>
  <c r="I338" i="2"/>
  <c r="I340" i="2"/>
  <c r="I342" i="2"/>
  <c r="I344" i="2"/>
  <c r="I346" i="2"/>
  <c r="I155" i="2"/>
  <c r="I187" i="2"/>
  <c r="I280" i="2"/>
  <c r="I147" i="2"/>
  <c r="I1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139" i="2"/>
  <c r="I276" i="2"/>
  <c r="I203" i="2"/>
  <c r="I5" i="2"/>
  <c r="I171" i="2"/>
  <c r="E7" i="2"/>
  <c r="E9" i="2"/>
  <c r="E11" i="2"/>
  <c r="E13" i="2"/>
  <c r="E15" i="2"/>
  <c r="E17" i="2"/>
  <c r="E21" i="2"/>
  <c r="E8" i="2"/>
  <c r="E12" i="2"/>
  <c r="E16" i="2"/>
  <c r="E20" i="2"/>
  <c r="E23" i="2"/>
  <c r="E25" i="2"/>
  <c r="E27" i="2"/>
  <c r="E29" i="2"/>
  <c r="E31" i="2"/>
  <c r="E33" i="2"/>
  <c r="E35" i="2"/>
  <c r="E37" i="2"/>
  <c r="E18" i="2"/>
  <c r="E26" i="2"/>
  <c r="E32" i="2"/>
  <c r="E36" i="2"/>
  <c r="E42" i="2"/>
  <c r="E45" i="2"/>
  <c r="E50" i="2"/>
  <c r="E53" i="2"/>
  <c r="E58" i="2"/>
  <c r="E61" i="2"/>
  <c r="E63" i="2"/>
  <c r="E14" i="2"/>
  <c r="E24" i="2"/>
  <c r="E39" i="2"/>
  <c r="E44" i="2"/>
  <c r="E47" i="2"/>
  <c r="E52" i="2"/>
  <c r="E55" i="2"/>
  <c r="E60" i="2"/>
  <c r="E10" i="2"/>
  <c r="E19" i="2"/>
  <c r="E22" i="2"/>
  <c r="E30" i="2"/>
  <c r="E34" i="2"/>
  <c r="E38" i="2"/>
  <c r="E41" i="2"/>
  <c r="E46" i="2"/>
  <c r="E49" i="2"/>
  <c r="E54" i="2"/>
  <c r="E57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40" i="2"/>
  <c r="E43" i="2"/>
  <c r="E65" i="2"/>
  <c r="E69" i="2"/>
  <c r="E73" i="2"/>
  <c r="E77" i="2"/>
  <c r="E81" i="2"/>
  <c r="E85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6" i="2"/>
  <c r="E48" i="2"/>
  <c r="E51" i="2"/>
  <c r="E87" i="2"/>
  <c r="E67" i="2"/>
  <c r="E83" i="2"/>
  <c r="E95" i="2"/>
  <c r="E103" i="2"/>
  <c r="E111" i="2"/>
  <c r="E119" i="2"/>
  <c r="E123" i="2"/>
  <c r="E127" i="2"/>
  <c r="E28" i="2"/>
  <c r="E56" i="2"/>
  <c r="E79" i="2"/>
  <c r="E93" i="2"/>
  <c r="E101" i="2"/>
  <c r="E109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204" i="2"/>
  <c r="E206" i="2"/>
  <c r="E75" i="2"/>
  <c r="E91" i="2"/>
  <c r="E99" i="2"/>
  <c r="E107" i="2"/>
  <c r="E115" i="2"/>
  <c r="E117" i="2"/>
  <c r="E121" i="2"/>
  <c r="E125" i="2"/>
  <c r="E89" i="2"/>
  <c r="E135" i="2"/>
  <c r="E143" i="2"/>
  <c r="E151" i="2"/>
  <c r="E159" i="2"/>
  <c r="E167" i="2"/>
  <c r="E175" i="2"/>
  <c r="E183" i="2"/>
  <c r="E191" i="2"/>
  <c r="E199" i="2"/>
  <c r="E207" i="2"/>
  <c r="E208" i="2"/>
  <c r="E210" i="2"/>
  <c r="E212" i="2"/>
  <c r="E214" i="2"/>
  <c r="E216" i="2"/>
  <c r="E218" i="2"/>
  <c r="E220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264" i="2"/>
  <c r="E266" i="2"/>
  <c r="E268" i="2"/>
  <c r="E270" i="2"/>
  <c r="E272" i="2"/>
  <c r="E274" i="2"/>
  <c r="E113" i="2"/>
  <c r="E133" i="2"/>
  <c r="E141" i="2"/>
  <c r="E149" i="2"/>
  <c r="E157" i="2"/>
  <c r="E165" i="2"/>
  <c r="E173" i="2"/>
  <c r="E181" i="2"/>
  <c r="E189" i="2"/>
  <c r="E197" i="2"/>
  <c r="E205" i="2"/>
  <c r="E105" i="2"/>
  <c r="E131" i="2"/>
  <c r="E139" i="2"/>
  <c r="E147" i="2"/>
  <c r="E155" i="2"/>
  <c r="E163" i="2"/>
  <c r="E171" i="2"/>
  <c r="E179" i="2"/>
  <c r="E187" i="2"/>
  <c r="E195" i="2"/>
  <c r="E203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71" i="2"/>
  <c r="E97" i="2"/>
  <c r="E145" i="2"/>
  <c r="E177" i="2"/>
  <c r="E276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308" i="2"/>
  <c r="E310" i="2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137" i="2"/>
  <c r="E169" i="2"/>
  <c r="E201" i="2"/>
  <c r="E278" i="2"/>
  <c r="E129" i="2"/>
  <c r="E161" i="2"/>
  <c r="E193" i="2"/>
  <c r="E280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59" i="2"/>
  <c r="E185" i="2"/>
  <c r="E5" i="2"/>
  <c r="E153" i="2"/>
  <c r="O6" i="2"/>
  <c r="O8" i="2"/>
  <c r="O10" i="2"/>
  <c r="O12" i="2"/>
  <c r="O14" i="2"/>
  <c r="O16" i="2"/>
  <c r="O18" i="2"/>
  <c r="O9" i="2"/>
  <c r="O13" i="2"/>
  <c r="O17" i="2"/>
  <c r="O20" i="2"/>
  <c r="O22" i="2"/>
  <c r="O24" i="2"/>
  <c r="O26" i="2"/>
  <c r="O28" i="2"/>
  <c r="O30" i="2"/>
  <c r="O32" i="2"/>
  <c r="O34" i="2"/>
  <c r="O36" i="2"/>
  <c r="O19" i="2"/>
  <c r="O15" i="2"/>
  <c r="O23" i="2"/>
  <c r="O29" i="2"/>
  <c r="O33" i="2"/>
  <c r="O37" i="2"/>
  <c r="O39" i="2"/>
  <c r="O42" i="2"/>
  <c r="O47" i="2"/>
  <c r="O50" i="2"/>
  <c r="O55" i="2"/>
  <c r="O58" i="2"/>
  <c r="O62" i="2"/>
  <c r="O11" i="2"/>
  <c r="O21" i="2"/>
  <c r="O41" i="2"/>
  <c r="O44" i="2"/>
  <c r="O49" i="2"/>
  <c r="O52" i="2"/>
  <c r="O57" i="2"/>
  <c r="O60" i="2"/>
  <c r="O7" i="2"/>
  <c r="O27" i="2"/>
  <c r="O31" i="2"/>
  <c r="O35" i="2"/>
  <c r="O38" i="2"/>
  <c r="O43" i="2"/>
  <c r="O46" i="2"/>
  <c r="O51" i="2"/>
  <c r="O54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45" i="2"/>
  <c r="O48" i="2"/>
  <c r="O88" i="2"/>
  <c r="O25" i="2"/>
  <c r="O53" i="2"/>
  <c r="O56" i="2"/>
  <c r="O66" i="2"/>
  <c r="O70" i="2"/>
  <c r="O74" i="2"/>
  <c r="O78" i="2"/>
  <c r="O82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84" i="2"/>
  <c r="O64" i="2"/>
  <c r="O80" i="2"/>
  <c r="O92" i="2"/>
  <c r="O100" i="2"/>
  <c r="O108" i="2"/>
  <c r="O116" i="2"/>
  <c r="O120" i="2"/>
  <c r="O124" i="2"/>
  <c r="O76" i="2"/>
  <c r="O86" i="2"/>
  <c r="O90" i="2"/>
  <c r="O98" i="2"/>
  <c r="O106" i="2"/>
  <c r="O114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72" i="2"/>
  <c r="O96" i="2"/>
  <c r="O104" i="2"/>
  <c r="O112" i="2"/>
  <c r="O118" i="2"/>
  <c r="O122" i="2"/>
  <c r="O126" i="2"/>
  <c r="O40" i="2"/>
  <c r="O102" i="2"/>
  <c r="O132" i="2"/>
  <c r="O140" i="2"/>
  <c r="O148" i="2"/>
  <c r="O156" i="2"/>
  <c r="O164" i="2"/>
  <c r="O172" i="2"/>
  <c r="O180" i="2"/>
  <c r="O188" i="2"/>
  <c r="O196" i="2"/>
  <c r="O204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94" i="2"/>
  <c r="O130" i="2"/>
  <c r="O138" i="2"/>
  <c r="O146" i="2"/>
  <c r="O154" i="2"/>
  <c r="O162" i="2"/>
  <c r="O170" i="2"/>
  <c r="O178" i="2"/>
  <c r="O186" i="2"/>
  <c r="O194" i="2"/>
  <c r="O202" i="2"/>
  <c r="O68" i="2"/>
  <c r="O128" i="2"/>
  <c r="O136" i="2"/>
  <c r="O144" i="2"/>
  <c r="O152" i="2"/>
  <c r="O160" i="2"/>
  <c r="O168" i="2"/>
  <c r="O176" i="2"/>
  <c r="O184" i="2"/>
  <c r="O192" i="2"/>
  <c r="O200" i="2"/>
  <c r="O208" i="2"/>
  <c r="O210" i="2"/>
  <c r="O212" i="2"/>
  <c r="O214" i="2"/>
  <c r="O216" i="2"/>
  <c r="O218" i="2"/>
  <c r="O220" i="2"/>
  <c r="O222" i="2"/>
  <c r="O224" i="2"/>
  <c r="O226" i="2"/>
  <c r="O228" i="2"/>
  <c r="O230" i="2"/>
  <c r="O232" i="2"/>
  <c r="O234" i="2"/>
  <c r="O236" i="2"/>
  <c r="O238" i="2"/>
  <c r="O240" i="2"/>
  <c r="O242" i="2"/>
  <c r="O244" i="2"/>
  <c r="O246" i="2"/>
  <c r="O248" i="2"/>
  <c r="O250" i="2"/>
  <c r="O252" i="2"/>
  <c r="O254" i="2"/>
  <c r="O256" i="2"/>
  <c r="O258" i="2"/>
  <c r="O260" i="2"/>
  <c r="O262" i="2"/>
  <c r="O264" i="2"/>
  <c r="O266" i="2"/>
  <c r="O268" i="2"/>
  <c r="O270" i="2"/>
  <c r="O272" i="2"/>
  <c r="O274" i="2"/>
  <c r="O276" i="2"/>
  <c r="O278" i="2"/>
  <c r="O158" i="2"/>
  <c r="O190" i="2"/>
  <c r="O281" i="2"/>
  <c r="O283" i="2"/>
  <c r="O285" i="2"/>
  <c r="O287" i="2"/>
  <c r="O289" i="2"/>
  <c r="O291" i="2"/>
  <c r="O293" i="2"/>
  <c r="O295" i="2"/>
  <c r="O297" i="2"/>
  <c r="O299" i="2"/>
  <c r="O301" i="2"/>
  <c r="O303" i="2"/>
  <c r="O305" i="2"/>
  <c r="O307" i="2"/>
  <c r="O309" i="2"/>
  <c r="O311" i="2"/>
  <c r="O313" i="2"/>
  <c r="O315" i="2"/>
  <c r="O317" i="2"/>
  <c r="O319" i="2"/>
  <c r="O321" i="2"/>
  <c r="O323" i="2"/>
  <c r="O325" i="2"/>
  <c r="O327" i="2"/>
  <c r="O329" i="2"/>
  <c r="O331" i="2"/>
  <c r="O333" i="2"/>
  <c r="O335" i="2"/>
  <c r="O337" i="2"/>
  <c r="O339" i="2"/>
  <c r="O341" i="2"/>
  <c r="O343" i="2"/>
  <c r="O345" i="2"/>
  <c r="O150" i="2"/>
  <c r="O182" i="2"/>
  <c r="O142" i="2"/>
  <c r="O174" i="2"/>
  <c r="O206" i="2"/>
  <c r="O277" i="2"/>
  <c r="O280" i="2"/>
  <c r="O282" i="2"/>
  <c r="O284" i="2"/>
  <c r="O286" i="2"/>
  <c r="O288" i="2"/>
  <c r="O290" i="2"/>
  <c r="O292" i="2"/>
  <c r="O294" i="2"/>
  <c r="O296" i="2"/>
  <c r="O298" i="2"/>
  <c r="O300" i="2"/>
  <c r="O302" i="2"/>
  <c r="O304" i="2"/>
  <c r="O306" i="2"/>
  <c r="O308" i="2"/>
  <c r="O310" i="2"/>
  <c r="O312" i="2"/>
  <c r="O314" i="2"/>
  <c r="O316" i="2"/>
  <c r="O318" i="2"/>
  <c r="O320" i="2"/>
  <c r="O322" i="2"/>
  <c r="O324" i="2"/>
  <c r="O326" i="2"/>
  <c r="O328" i="2"/>
  <c r="O330" i="2"/>
  <c r="O332" i="2"/>
  <c r="O334" i="2"/>
  <c r="O336" i="2"/>
  <c r="O338" i="2"/>
  <c r="O340" i="2"/>
  <c r="O342" i="2"/>
  <c r="O344" i="2"/>
  <c r="O346" i="2"/>
  <c r="O110" i="2"/>
  <c r="O5" i="2"/>
  <c r="O198" i="2"/>
  <c r="O279" i="2"/>
  <c r="O166" i="2"/>
  <c r="O134" i="2"/>
  <c r="M7" i="2"/>
  <c r="M9" i="2"/>
  <c r="M11" i="2"/>
  <c r="M13" i="2"/>
  <c r="M15" i="2"/>
  <c r="M17" i="2"/>
  <c r="M8" i="2"/>
  <c r="M12" i="2"/>
  <c r="M16" i="2"/>
  <c r="M19" i="2"/>
  <c r="M23" i="2"/>
  <c r="M25" i="2"/>
  <c r="M27" i="2"/>
  <c r="M29" i="2"/>
  <c r="M31" i="2"/>
  <c r="M33" i="2"/>
  <c r="M35" i="2"/>
  <c r="M37" i="2"/>
  <c r="M21" i="2"/>
  <c r="M6" i="2"/>
  <c r="M22" i="2"/>
  <c r="M32" i="2"/>
  <c r="M36" i="2"/>
  <c r="M38" i="2"/>
  <c r="M41" i="2"/>
  <c r="M46" i="2"/>
  <c r="M49" i="2"/>
  <c r="M54" i="2"/>
  <c r="M57" i="2"/>
  <c r="M61" i="2"/>
  <c r="M63" i="2"/>
  <c r="M18" i="2"/>
  <c r="M28" i="2"/>
  <c r="M40" i="2"/>
  <c r="M43" i="2"/>
  <c r="M48" i="2"/>
  <c r="M51" i="2"/>
  <c r="M56" i="2"/>
  <c r="M59" i="2"/>
  <c r="M14" i="2"/>
  <c r="M20" i="2"/>
  <c r="M26" i="2"/>
  <c r="M30" i="2"/>
  <c r="M34" i="2"/>
  <c r="M42" i="2"/>
  <c r="M45" i="2"/>
  <c r="M50" i="2"/>
  <c r="M53" i="2"/>
  <c r="M58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M10" i="2"/>
  <c r="M24" i="2"/>
  <c r="M39" i="2"/>
  <c r="M87" i="2"/>
  <c r="M44" i="2"/>
  <c r="M47" i="2"/>
  <c r="M65" i="2"/>
  <c r="M69" i="2"/>
  <c r="M73" i="2"/>
  <c r="M77" i="2"/>
  <c r="M81" i="2"/>
  <c r="M90" i="2"/>
  <c r="M92" i="2"/>
  <c r="M94" i="2"/>
  <c r="M96" i="2"/>
  <c r="M98" i="2"/>
  <c r="M100" i="2"/>
  <c r="M102" i="2"/>
  <c r="M104" i="2"/>
  <c r="M106" i="2"/>
  <c r="M108" i="2"/>
  <c r="M110" i="2"/>
  <c r="M112" i="2"/>
  <c r="M114" i="2"/>
  <c r="M116" i="2"/>
  <c r="M118" i="2"/>
  <c r="M120" i="2"/>
  <c r="M122" i="2"/>
  <c r="M124" i="2"/>
  <c r="M126" i="2"/>
  <c r="M52" i="2"/>
  <c r="M55" i="2"/>
  <c r="M60" i="2"/>
  <c r="M71" i="2"/>
  <c r="M91" i="2"/>
  <c r="M99" i="2"/>
  <c r="M107" i="2"/>
  <c r="M115" i="2"/>
  <c r="M119" i="2"/>
  <c r="M123" i="2"/>
  <c r="M127" i="2"/>
  <c r="M67" i="2"/>
  <c r="M83" i="2"/>
  <c r="M89" i="2"/>
  <c r="M97" i="2"/>
  <c r="M105" i="2"/>
  <c r="M113" i="2"/>
  <c r="M128" i="2"/>
  <c r="M130" i="2"/>
  <c r="M132" i="2"/>
  <c r="M134" i="2"/>
  <c r="M136" i="2"/>
  <c r="M138" i="2"/>
  <c r="M140" i="2"/>
  <c r="M142" i="2"/>
  <c r="M144" i="2"/>
  <c r="M146" i="2"/>
  <c r="M148" i="2"/>
  <c r="M150" i="2"/>
  <c r="M152" i="2"/>
  <c r="M154" i="2"/>
  <c r="M156" i="2"/>
  <c r="M158" i="2"/>
  <c r="M160" i="2"/>
  <c r="M162" i="2"/>
  <c r="M164" i="2"/>
  <c r="M166" i="2"/>
  <c r="M168" i="2"/>
  <c r="M170" i="2"/>
  <c r="M172" i="2"/>
  <c r="M174" i="2"/>
  <c r="M176" i="2"/>
  <c r="M178" i="2"/>
  <c r="M180" i="2"/>
  <c r="M182" i="2"/>
  <c r="M184" i="2"/>
  <c r="M186" i="2"/>
  <c r="M188" i="2"/>
  <c r="M190" i="2"/>
  <c r="M192" i="2"/>
  <c r="M194" i="2"/>
  <c r="M196" i="2"/>
  <c r="M198" i="2"/>
  <c r="M200" i="2"/>
  <c r="M202" i="2"/>
  <c r="M204" i="2"/>
  <c r="M206" i="2"/>
  <c r="M79" i="2"/>
  <c r="M85" i="2"/>
  <c r="M95" i="2"/>
  <c r="M103" i="2"/>
  <c r="M111" i="2"/>
  <c r="M117" i="2"/>
  <c r="M121" i="2"/>
  <c r="M125" i="2"/>
  <c r="M93" i="2"/>
  <c r="M131" i="2"/>
  <c r="M139" i="2"/>
  <c r="M147" i="2"/>
  <c r="M155" i="2"/>
  <c r="M163" i="2"/>
  <c r="M171" i="2"/>
  <c r="M179" i="2"/>
  <c r="M187" i="2"/>
  <c r="M195" i="2"/>
  <c r="M203" i="2"/>
  <c r="M208" i="2"/>
  <c r="M210" i="2"/>
  <c r="M212" i="2"/>
  <c r="M214" i="2"/>
  <c r="M216" i="2"/>
  <c r="M218" i="2"/>
  <c r="M220" i="2"/>
  <c r="M222" i="2"/>
  <c r="M224" i="2"/>
  <c r="M226" i="2"/>
  <c r="M228" i="2"/>
  <c r="M230" i="2"/>
  <c r="M232" i="2"/>
  <c r="M234" i="2"/>
  <c r="M236" i="2"/>
  <c r="M238" i="2"/>
  <c r="M240" i="2"/>
  <c r="M242" i="2"/>
  <c r="M244" i="2"/>
  <c r="M246" i="2"/>
  <c r="M248" i="2"/>
  <c r="M250" i="2"/>
  <c r="M252" i="2"/>
  <c r="M254" i="2"/>
  <c r="M256" i="2"/>
  <c r="M258" i="2"/>
  <c r="M260" i="2"/>
  <c r="M262" i="2"/>
  <c r="M264" i="2"/>
  <c r="M266" i="2"/>
  <c r="M268" i="2"/>
  <c r="M270" i="2"/>
  <c r="M272" i="2"/>
  <c r="M274" i="2"/>
  <c r="M75" i="2"/>
  <c r="M129" i="2"/>
  <c r="M137" i="2"/>
  <c r="M145" i="2"/>
  <c r="M153" i="2"/>
  <c r="M161" i="2"/>
  <c r="M169" i="2"/>
  <c r="M177" i="2"/>
  <c r="M185" i="2"/>
  <c r="M193" i="2"/>
  <c r="M201" i="2"/>
  <c r="M109" i="2"/>
  <c r="M135" i="2"/>
  <c r="M143" i="2"/>
  <c r="M151" i="2"/>
  <c r="M159" i="2"/>
  <c r="M167" i="2"/>
  <c r="M175" i="2"/>
  <c r="M183" i="2"/>
  <c r="M191" i="2"/>
  <c r="M199" i="2"/>
  <c r="M209" i="2"/>
  <c r="M211" i="2"/>
  <c r="M213" i="2"/>
  <c r="M215" i="2"/>
  <c r="M217" i="2"/>
  <c r="M219" i="2"/>
  <c r="M221" i="2"/>
  <c r="M223" i="2"/>
  <c r="M225" i="2"/>
  <c r="M227" i="2"/>
  <c r="M229" i="2"/>
  <c r="M231" i="2"/>
  <c r="M233" i="2"/>
  <c r="M235" i="2"/>
  <c r="M237" i="2"/>
  <c r="M239" i="2"/>
  <c r="M241" i="2"/>
  <c r="M243" i="2"/>
  <c r="M245" i="2"/>
  <c r="M247" i="2"/>
  <c r="M249" i="2"/>
  <c r="M251" i="2"/>
  <c r="M253" i="2"/>
  <c r="M255" i="2"/>
  <c r="M257" i="2"/>
  <c r="M259" i="2"/>
  <c r="M261" i="2"/>
  <c r="M263" i="2"/>
  <c r="M265" i="2"/>
  <c r="M267" i="2"/>
  <c r="M269" i="2"/>
  <c r="M271" i="2"/>
  <c r="M273" i="2"/>
  <c r="M275" i="2"/>
  <c r="M277" i="2"/>
  <c r="M279" i="2"/>
  <c r="M149" i="2"/>
  <c r="M181" i="2"/>
  <c r="M280" i="2"/>
  <c r="M282" i="2"/>
  <c r="M284" i="2"/>
  <c r="M286" i="2"/>
  <c r="M288" i="2"/>
  <c r="M290" i="2"/>
  <c r="M292" i="2"/>
  <c r="M294" i="2"/>
  <c r="M296" i="2"/>
  <c r="M298" i="2"/>
  <c r="M300" i="2"/>
  <c r="M302" i="2"/>
  <c r="M304" i="2"/>
  <c r="M306" i="2"/>
  <c r="M308" i="2"/>
  <c r="M310" i="2"/>
  <c r="M312" i="2"/>
  <c r="M314" i="2"/>
  <c r="M316" i="2"/>
  <c r="M318" i="2"/>
  <c r="M320" i="2"/>
  <c r="M322" i="2"/>
  <c r="M324" i="2"/>
  <c r="M326" i="2"/>
  <c r="M328" i="2"/>
  <c r="M330" i="2"/>
  <c r="M332" i="2"/>
  <c r="M334" i="2"/>
  <c r="M336" i="2"/>
  <c r="M338" i="2"/>
  <c r="M340" i="2"/>
  <c r="M342" i="2"/>
  <c r="M344" i="2"/>
  <c r="M346" i="2"/>
  <c r="M101" i="2"/>
  <c r="M141" i="2"/>
  <c r="M173" i="2"/>
  <c r="M205" i="2"/>
  <c r="M133" i="2"/>
  <c r="M165" i="2"/>
  <c r="M197" i="2"/>
  <c r="M276" i="2"/>
  <c r="M281" i="2"/>
  <c r="M283" i="2"/>
  <c r="M285" i="2"/>
  <c r="M287" i="2"/>
  <c r="M289" i="2"/>
  <c r="M291" i="2"/>
  <c r="M293" i="2"/>
  <c r="M295" i="2"/>
  <c r="M297" i="2"/>
  <c r="M299" i="2"/>
  <c r="M301" i="2"/>
  <c r="M303" i="2"/>
  <c r="M305" i="2"/>
  <c r="M307" i="2"/>
  <c r="M309" i="2"/>
  <c r="M311" i="2"/>
  <c r="M313" i="2"/>
  <c r="M315" i="2"/>
  <c r="M317" i="2"/>
  <c r="M319" i="2"/>
  <c r="M321" i="2"/>
  <c r="M323" i="2"/>
  <c r="M325" i="2"/>
  <c r="M327" i="2"/>
  <c r="M329" i="2"/>
  <c r="M331" i="2"/>
  <c r="M333" i="2"/>
  <c r="M335" i="2"/>
  <c r="M337" i="2"/>
  <c r="M339" i="2"/>
  <c r="M341" i="2"/>
  <c r="M343" i="2"/>
  <c r="M345" i="2"/>
  <c r="M157" i="2"/>
  <c r="M278" i="2"/>
  <c r="M5" i="2"/>
  <c r="M189" i="2"/>
  <c r="M207" i="2"/>
  <c r="K6" i="2"/>
  <c r="K8" i="2"/>
  <c r="K10" i="2"/>
  <c r="K12" i="2"/>
  <c r="K14" i="2"/>
  <c r="K16" i="2"/>
  <c r="K18" i="2"/>
  <c r="K21" i="2"/>
  <c r="K7" i="2"/>
  <c r="K11" i="2"/>
  <c r="K15" i="2"/>
  <c r="K22" i="2"/>
  <c r="K24" i="2"/>
  <c r="K26" i="2"/>
  <c r="K28" i="2"/>
  <c r="K30" i="2"/>
  <c r="K32" i="2"/>
  <c r="K34" i="2"/>
  <c r="K36" i="2"/>
  <c r="K20" i="2"/>
  <c r="K13" i="2"/>
  <c r="K31" i="2"/>
  <c r="K35" i="2"/>
  <c r="K40" i="2"/>
  <c r="K45" i="2"/>
  <c r="K48" i="2"/>
  <c r="K53" i="2"/>
  <c r="K56" i="2"/>
  <c r="K62" i="2"/>
  <c r="K9" i="2"/>
  <c r="K27" i="2"/>
  <c r="K39" i="2"/>
  <c r="K42" i="2"/>
  <c r="K47" i="2"/>
  <c r="K50" i="2"/>
  <c r="K55" i="2"/>
  <c r="K58" i="2"/>
  <c r="K25" i="2"/>
  <c r="K29" i="2"/>
  <c r="K33" i="2"/>
  <c r="K37" i="2"/>
  <c r="K41" i="2"/>
  <c r="K44" i="2"/>
  <c r="K49" i="2"/>
  <c r="K52" i="2"/>
  <c r="K57" i="2"/>
  <c r="K60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19" i="2"/>
  <c r="K59" i="2"/>
  <c r="K86" i="2"/>
  <c r="K38" i="2"/>
  <c r="K64" i="2"/>
  <c r="K68" i="2"/>
  <c r="K72" i="2"/>
  <c r="K76" i="2"/>
  <c r="K80" i="2"/>
  <c r="K88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43" i="2"/>
  <c r="K46" i="2"/>
  <c r="K23" i="2"/>
  <c r="K54" i="2"/>
  <c r="K78" i="2"/>
  <c r="K90" i="2"/>
  <c r="K98" i="2"/>
  <c r="K106" i="2"/>
  <c r="K114" i="2"/>
  <c r="K118" i="2"/>
  <c r="K122" i="2"/>
  <c r="K126" i="2"/>
  <c r="K74" i="2"/>
  <c r="K96" i="2"/>
  <c r="K104" i="2"/>
  <c r="K112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K171" i="2"/>
  <c r="K173" i="2"/>
  <c r="K175" i="2"/>
  <c r="K177" i="2"/>
  <c r="K179" i="2"/>
  <c r="K181" i="2"/>
  <c r="K183" i="2"/>
  <c r="K185" i="2"/>
  <c r="K187" i="2"/>
  <c r="K189" i="2"/>
  <c r="K191" i="2"/>
  <c r="K193" i="2"/>
  <c r="K195" i="2"/>
  <c r="K197" i="2"/>
  <c r="K199" i="2"/>
  <c r="K201" i="2"/>
  <c r="K203" i="2"/>
  <c r="K205" i="2"/>
  <c r="K207" i="2"/>
  <c r="K51" i="2"/>
  <c r="K70" i="2"/>
  <c r="K94" i="2"/>
  <c r="K102" i="2"/>
  <c r="K110" i="2"/>
  <c r="K120" i="2"/>
  <c r="K124" i="2"/>
  <c r="K82" i="2"/>
  <c r="K116" i="2"/>
  <c r="K130" i="2"/>
  <c r="K138" i="2"/>
  <c r="K146" i="2"/>
  <c r="K154" i="2"/>
  <c r="K162" i="2"/>
  <c r="K170" i="2"/>
  <c r="K178" i="2"/>
  <c r="K186" i="2"/>
  <c r="K194" i="2"/>
  <c r="K202" i="2"/>
  <c r="K209" i="2"/>
  <c r="K211" i="2"/>
  <c r="K213" i="2"/>
  <c r="K215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47" i="2"/>
  <c r="K249" i="2"/>
  <c r="K251" i="2"/>
  <c r="K253" i="2"/>
  <c r="K255" i="2"/>
  <c r="K257" i="2"/>
  <c r="K259" i="2"/>
  <c r="K261" i="2"/>
  <c r="K263" i="2"/>
  <c r="K265" i="2"/>
  <c r="K267" i="2"/>
  <c r="K269" i="2"/>
  <c r="K271" i="2"/>
  <c r="K273" i="2"/>
  <c r="K275" i="2"/>
  <c r="K66" i="2"/>
  <c r="K84" i="2"/>
  <c r="K108" i="2"/>
  <c r="K128" i="2"/>
  <c r="K136" i="2"/>
  <c r="K144" i="2"/>
  <c r="K152" i="2"/>
  <c r="K160" i="2"/>
  <c r="K168" i="2"/>
  <c r="K176" i="2"/>
  <c r="K184" i="2"/>
  <c r="K192" i="2"/>
  <c r="K200" i="2"/>
  <c r="K17" i="2"/>
  <c r="K100" i="2"/>
  <c r="K134" i="2"/>
  <c r="K142" i="2"/>
  <c r="K150" i="2"/>
  <c r="K158" i="2"/>
  <c r="K166" i="2"/>
  <c r="K174" i="2"/>
  <c r="K182" i="2"/>
  <c r="K190" i="2"/>
  <c r="K198" i="2"/>
  <c r="K206" i="2"/>
  <c r="K208" i="2"/>
  <c r="K210" i="2"/>
  <c r="K212" i="2"/>
  <c r="K214" i="2"/>
  <c r="K216" i="2"/>
  <c r="K218" i="2"/>
  <c r="K220" i="2"/>
  <c r="K222" i="2"/>
  <c r="K224" i="2"/>
  <c r="K226" i="2"/>
  <c r="K228" i="2"/>
  <c r="K230" i="2"/>
  <c r="K232" i="2"/>
  <c r="K234" i="2"/>
  <c r="K236" i="2"/>
  <c r="K238" i="2"/>
  <c r="K240" i="2"/>
  <c r="K242" i="2"/>
  <c r="K244" i="2"/>
  <c r="K246" i="2"/>
  <c r="K248" i="2"/>
  <c r="K250" i="2"/>
  <c r="K252" i="2"/>
  <c r="K254" i="2"/>
  <c r="K256" i="2"/>
  <c r="K258" i="2"/>
  <c r="K260" i="2"/>
  <c r="K262" i="2"/>
  <c r="K264" i="2"/>
  <c r="K266" i="2"/>
  <c r="K268" i="2"/>
  <c r="K270" i="2"/>
  <c r="K272" i="2"/>
  <c r="K274" i="2"/>
  <c r="K276" i="2"/>
  <c r="K278" i="2"/>
  <c r="K280" i="2"/>
  <c r="K140" i="2"/>
  <c r="K172" i="2"/>
  <c r="K204" i="2"/>
  <c r="K279" i="2"/>
  <c r="K281" i="2"/>
  <c r="K283" i="2"/>
  <c r="K285" i="2"/>
  <c r="K287" i="2"/>
  <c r="K289" i="2"/>
  <c r="K291" i="2"/>
  <c r="K293" i="2"/>
  <c r="K295" i="2"/>
  <c r="K297" i="2"/>
  <c r="K299" i="2"/>
  <c r="K301" i="2"/>
  <c r="K303" i="2"/>
  <c r="K305" i="2"/>
  <c r="K307" i="2"/>
  <c r="K309" i="2"/>
  <c r="K311" i="2"/>
  <c r="K313" i="2"/>
  <c r="K315" i="2"/>
  <c r="K317" i="2"/>
  <c r="K319" i="2"/>
  <c r="K321" i="2"/>
  <c r="K323" i="2"/>
  <c r="K325" i="2"/>
  <c r="K327" i="2"/>
  <c r="K329" i="2"/>
  <c r="K331" i="2"/>
  <c r="K333" i="2"/>
  <c r="K335" i="2"/>
  <c r="K337" i="2"/>
  <c r="K339" i="2"/>
  <c r="K341" i="2"/>
  <c r="K343" i="2"/>
  <c r="K345" i="2"/>
  <c r="K132" i="2"/>
  <c r="K164" i="2"/>
  <c r="K196" i="2"/>
  <c r="K156" i="2"/>
  <c r="K188" i="2"/>
  <c r="K282" i="2"/>
  <c r="K284" i="2"/>
  <c r="K286" i="2"/>
  <c r="K288" i="2"/>
  <c r="K290" i="2"/>
  <c r="K292" i="2"/>
  <c r="K294" i="2"/>
  <c r="K296" i="2"/>
  <c r="K298" i="2"/>
  <c r="K300" i="2"/>
  <c r="K302" i="2"/>
  <c r="K304" i="2"/>
  <c r="K306" i="2"/>
  <c r="K308" i="2"/>
  <c r="K310" i="2"/>
  <c r="K312" i="2"/>
  <c r="K314" i="2"/>
  <c r="K316" i="2"/>
  <c r="K318" i="2"/>
  <c r="K320" i="2"/>
  <c r="K322" i="2"/>
  <c r="K324" i="2"/>
  <c r="K326" i="2"/>
  <c r="K328" i="2"/>
  <c r="K330" i="2"/>
  <c r="K332" i="2"/>
  <c r="K334" i="2"/>
  <c r="K336" i="2"/>
  <c r="K338" i="2"/>
  <c r="K340" i="2"/>
  <c r="K342" i="2"/>
  <c r="K344" i="2"/>
  <c r="K346" i="2"/>
  <c r="K5" i="2"/>
  <c r="K180" i="2"/>
  <c r="K148" i="2"/>
  <c r="K92" i="2"/>
  <c r="K277" i="2"/>
  <c r="G6" i="2"/>
  <c r="G8" i="2"/>
  <c r="G10" i="2"/>
  <c r="G12" i="2"/>
  <c r="G14" i="2"/>
  <c r="G16" i="2"/>
  <c r="G18" i="2"/>
  <c r="G19" i="2"/>
  <c r="G9" i="2"/>
  <c r="G13" i="2"/>
  <c r="G17" i="2"/>
  <c r="G21" i="2"/>
  <c r="G22" i="2"/>
  <c r="G24" i="2"/>
  <c r="G26" i="2"/>
  <c r="G28" i="2"/>
  <c r="G30" i="2"/>
  <c r="G32" i="2"/>
  <c r="G34" i="2"/>
  <c r="G36" i="2"/>
  <c r="G11" i="2"/>
  <c r="G27" i="2"/>
  <c r="G29" i="2"/>
  <c r="G33" i="2"/>
  <c r="G37" i="2"/>
  <c r="G38" i="2"/>
  <c r="G43" i="2"/>
  <c r="G46" i="2"/>
  <c r="G51" i="2"/>
  <c r="G54" i="2"/>
  <c r="G59" i="2"/>
  <c r="G62" i="2"/>
  <c r="G64" i="2"/>
  <c r="G7" i="2"/>
  <c r="G20" i="2"/>
  <c r="G25" i="2"/>
  <c r="G40" i="2"/>
  <c r="G45" i="2"/>
  <c r="G48" i="2"/>
  <c r="G53" i="2"/>
  <c r="G56" i="2"/>
  <c r="G23" i="2"/>
  <c r="G31" i="2"/>
  <c r="G35" i="2"/>
  <c r="G39" i="2"/>
  <c r="G42" i="2"/>
  <c r="G47" i="2"/>
  <c r="G50" i="2"/>
  <c r="G55" i="2"/>
  <c r="G58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41" i="2"/>
  <c r="G44" i="2"/>
  <c r="G84" i="2"/>
  <c r="G49" i="2"/>
  <c r="G52" i="2"/>
  <c r="G66" i="2"/>
  <c r="G70" i="2"/>
  <c r="G74" i="2"/>
  <c r="G78" i="2"/>
  <c r="G82" i="2"/>
  <c r="G86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5" i="2"/>
  <c r="G57" i="2"/>
  <c r="G60" i="2"/>
  <c r="G88" i="2"/>
  <c r="G76" i="2"/>
  <c r="G96" i="2"/>
  <c r="G104" i="2"/>
  <c r="G112" i="2"/>
  <c r="G120" i="2"/>
  <c r="G124" i="2"/>
  <c r="G128" i="2"/>
  <c r="G72" i="2"/>
  <c r="G94" i="2"/>
  <c r="G102" i="2"/>
  <c r="G110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68" i="2"/>
  <c r="G92" i="2"/>
  <c r="G100" i="2"/>
  <c r="G108" i="2"/>
  <c r="G116" i="2"/>
  <c r="G118" i="2"/>
  <c r="G122" i="2"/>
  <c r="G126" i="2"/>
  <c r="G98" i="2"/>
  <c r="G136" i="2"/>
  <c r="G144" i="2"/>
  <c r="G152" i="2"/>
  <c r="G160" i="2"/>
  <c r="G168" i="2"/>
  <c r="G176" i="2"/>
  <c r="G184" i="2"/>
  <c r="G192" i="2"/>
  <c r="G200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90" i="2"/>
  <c r="G134" i="2"/>
  <c r="G142" i="2"/>
  <c r="G150" i="2"/>
  <c r="G158" i="2"/>
  <c r="G166" i="2"/>
  <c r="G174" i="2"/>
  <c r="G182" i="2"/>
  <c r="G190" i="2"/>
  <c r="G198" i="2"/>
  <c r="G206" i="2"/>
  <c r="G114" i="2"/>
  <c r="G132" i="2"/>
  <c r="G140" i="2"/>
  <c r="G148" i="2"/>
  <c r="G156" i="2"/>
  <c r="G164" i="2"/>
  <c r="G172" i="2"/>
  <c r="G180" i="2"/>
  <c r="G188" i="2"/>
  <c r="G196" i="2"/>
  <c r="G204" i="2"/>
  <c r="G208" i="2"/>
  <c r="G210" i="2"/>
  <c r="G212" i="2"/>
  <c r="G214" i="2"/>
  <c r="G216" i="2"/>
  <c r="G218" i="2"/>
  <c r="G220" i="2"/>
  <c r="G222" i="2"/>
  <c r="G224" i="2"/>
  <c r="G226" i="2"/>
  <c r="G228" i="2"/>
  <c r="G230" i="2"/>
  <c r="G232" i="2"/>
  <c r="G234" i="2"/>
  <c r="G236" i="2"/>
  <c r="G238" i="2"/>
  <c r="G240" i="2"/>
  <c r="G242" i="2"/>
  <c r="G244" i="2"/>
  <c r="G246" i="2"/>
  <c r="G248" i="2"/>
  <c r="G250" i="2"/>
  <c r="G252" i="2"/>
  <c r="G254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154" i="2"/>
  <c r="G186" i="2"/>
  <c r="G277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80" i="2"/>
  <c r="G146" i="2"/>
  <c r="G178" i="2"/>
  <c r="G279" i="2"/>
  <c r="G106" i="2"/>
  <c r="G138" i="2"/>
  <c r="G170" i="2"/>
  <c r="G202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308" i="2"/>
  <c r="G310" i="2"/>
  <c r="G312" i="2"/>
  <c r="G314" i="2"/>
  <c r="G316" i="2"/>
  <c r="G318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G346" i="2"/>
  <c r="G194" i="2"/>
  <c r="G5" i="2"/>
  <c r="G162" i="2"/>
  <c r="G130" i="2"/>
  <c r="N7" i="2"/>
  <c r="N9" i="2"/>
  <c r="N11" i="2"/>
  <c r="N13" i="2"/>
  <c r="N15" i="2"/>
  <c r="N17" i="2"/>
  <c r="N19" i="2"/>
  <c r="N21" i="2"/>
  <c r="N6" i="2"/>
  <c r="N10" i="2"/>
  <c r="N14" i="2"/>
  <c r="N18" i="2"/>
  <c r="N20" i="2"/>
  <c r="N22" i="2"/>
  <c r="N24" i="2"/>
  <c r="N26" i="2"/>
  <c r="N28" i="2"/>
  <c r="N8" i="2"/>
  <c r="N12" i="2"/>
  <c r="N16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44" i="2"/>
  <c r="N52" i="2"/>
  <c r="N60" i="2"/>
  <c r="N32" i="2"/>
  <c r="N36" i="2"/>
  <c r="N38" i="2"/>
  <c r="N46" i="2"/>
  <c r="N54" i="2"/>
  <c r="N61" i="2"/>
  <c r="N63" i="2"/>
  <c r="N65" i="2"/>
  <c r="N67" i="2"/>
  <c r="N69" i="2"/>
  <c r="N71" i="2"/>
  <c r="N73" i="2"/>
  <c r="N75" i="2"/>
  <c r="N77" i="2"/>
  <c r="N79" i="2"/>
  <c r="N81" i="2"/>
  <c r="N83" i="2"/>
  <c r="N40" i="2"/>
  <c r="N48" i="2"/>
  <c r="N56" i="2"/>
  <c r="N42" i="2"/>
  <c r="N66" i="2"/>
  <c r="N70" i="2"/>
  <c r="N74" i="2"/>
  <c r="N78" i="2"/>
  <c r="N82" i="2"/>
  <c r="N85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50" i="2"/>
  <c r="N84" i="2"/>
  <c r="N87" i="2"/>
  <c r="N34" i="2"/>
  <c r="N58" i="2"/>
  <c r="N62" i="2"/>
  <c r="N64" i="2"/>
  <c r="N68" i="2"/>
  <c r="N72" i="2"/>
  <c r="N76" i="2"/>
  <c r="N80" i="2"/>
  <c r="N86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119" i="2"/>
  <c r="N123" i="2"/>
  <c r="N127" i="2"/>
  <c r="N30" i="2"/>
  <c r="N88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125" i="2"/>
  <c r="N207" i="2"/>
  <c r="N121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117" i="2"/>
  <c r="N213" i="2"/>
  <c r="N221" i="2"/>
  <c r="N229" i="2"/>
  <c r="N237" i="2"/>
  <c r="N245" i="2"/>
  <c r="N253" i="2"/>
  <c r="N261" i="2"/>
  <c r="N269" i="2"/>
  <c r="N278" i="2"/>
  <c r="N211" i="2"/>
  <c r="N219" i="2"/>
  <c r="N227" i="2"/>
  <c r="N235" i="2"/>
  <c r="N243" i="2"/>
  <c r="N251" i="2"/>
  <c r="N259" i="2"/>
  <c r="N267" i="2"/>
  <c r="N275" i="2"/>
  <c r="N277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209" i="2"/>
  <c r="N217" i="2"/>
  <c r="N225" i="2"/>
  <c r="N233" i="2"/>
  <c r="N241" i="2"/>
  <c r="N249" i="2"/>
  <c r="N257" i="2"/>
  <c r="N265" i="2"/>
  <c r="N273" i="2"/>
  <c r="N279" i="2"/>
  <c r="N231" i="2"/>
  <c r="N263" i="2"/>
  <c r="N287" i="2"/>
  <c r="N295" i="2"/>
  <c r="N303" i="2"/>
  <c r="N311" i="2"/>
  <c r="N319" i="2"/>
  <c r="N327" i="2"/>
  <c r="N335" i="2"/>
  <c r="N343" i="2"/>
  <c r="N223" i="2"/>
  <c r="N255" i="2"/>
  <c r="N276" i="2"/>
  <c r="N285" i="2"/>
  <c r="N293" i="2"/>
  <c r="N301" i="2"/>
  <c r="N309" i="2"/>
  <c r="N317" i="2"/>
  <c r="N325" i="2"/>
  <c r="N333" i="2"/>
  <c r="N341" i="2"/>
  <c r="N271" i="2"/>
  <c r="N297" i="2"/>
  <c r="N305" i="2"/>
  <c r="N313" i="2"/>
  <c r="N215" i="2"/>
  <c r="N247" i="2"/>
  <c r="N283" i="2"/>
  <c r="N291" i="2"/>
  <c r="N299" i="2"/>
  <c r="N307" i="2"/>
  <c r="N315" i="2"/>
  <c r="N323" i="2"/>
  <c r="N331" i="2"/>
  <c r="N339" i="2"/>
  <c r="N239" i="2"/>
  <c r="N281" i="2"/>
  <c r="N289" i="2"/>
  <c r="N321" i="2"/>
  <c r="N329" i="2"/>
  <c r="N337" i="2"/>
  <c r="N345" i="2"/>
  <c r="N5" i="2"/>
  <c r="L6" i="2"/>
  <c r="L8" i="2"/>
  <c r="L10" i="2"/>
  <c r="L12" i="2"/>
  <c r="L14" i="2"/>
  <c r="L16" i="2"/>
  <c r="L18" i="2"/>
  <c r="L20" i="2"/>
  <c r="L9" i="2"/>
  <c r="L13" i="2"/>
  <c r="L17" i="2"/>
  <c r="L19" i="2"/>
  <c r="L23" i="2"/>
  <c r="L25" i="2"/>
  <c r="L27" i="2"/>
  <c r="L21" i="2"/>
  <c r="L7" i="2"/>
  <c r="L11" i="2"/>
  <c r="L15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43" i="2"/>
  <c r="L51" i="2"/>
  <c r="L59" i="2"/>
  <c r="L31" i="2"/>
  <c r="L35" i="2"/>
  <c r="L45" i="2"/>
  <c r="L53" i="2"/>
  <c r="L62" i="2"/>
  <c r="L64" i="2"/>
  <c r="L66" i="2"/>
  <c r="L68" i="2"/>
  <c r="L70" i="2"/>
  <c r="L72" i="2"/>
  <c r="L74" i="2"/>
  <c r="L76" i="2"/>
  <c r="L78" i="2"/>
  <c r="L80" i="2"/>
  <c r="L82" i="2"/>
  <c r="L39" i="2"/>
  <c r="L47" i="2"/>
  <c r="L55" i="2"/>
  <c r="L33" i="2"/>
  <c r="L65" i="2"/>
  <c r="L69" i="2"/>
  <c r="L73" i="2"/>
  <c r="L77" i="2"/>
  <c r="L81" i="2"/>
  <c r="L84" i="2"/>
  <c r="L90" i="2"/>
  <c r="L92" i="2"/>
  <c r="L94" i="2"/>
  <c r="L96" i="2"/>
  <c r="L98" i="2"/>
  <c r="L100" i="2"/>
  <c r="L102" i="2"/>
  <c r="L104" i="2"/>
  <c r="L106" i="2"/>
  <c r="L108" i="2"/>
  <c r="L110" i="2"/>
  <c r="L112" i="2"/>
  <c r="L114" i="2"/>
  <c r="L116" i="2"/>
  <c r="L29" i="2"/>
  <c r="L41" i="2"/>
  <c r="L63" i="2"/>
  <c r="L86" i="2"/>
  <c r="L49" i="2"/>
  <c r="L61" i="2"/>
  <c r="L67" i="2"/>
  <c r="L71" i="2"/>
  <c r="L75" i="2"/>
  <c r="L79" i="2"/>
  <c r="L83" i="2"/>
  <c r="L85" i="2"/>
  <c r="L88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8" i="2"/>
  <c r="L130" i="2"/>
  <c r="L132" i="2"/>
  <c r="L134" i="2"/>
  <c r="L136" i="2"/>
  <c r="L138" i="2"/>
  <c r="L140" i="2"/>
  <c r="L142" i="2"/>
  <c r="L144" i="2"/>
  <c r="L146" i="2"/>
  <c r="L148" i="2"/>
  <c r="L150" i="2"/>
  <c r="L152" i="2"/>
  <c r="L154" i="2"/>
  <c r="L156" i="2"/>
  <c r="L158" i="2"/>
  <c r="L160" i="2"/>
  <c r="L162" i="2"/>
  <c r="L164" i="2"/>
  <c r="L166" i="2"/>
  <c r="L168" i="2"/>
  <c r="L170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37" i="2"/>
  <c r="L118" i="2"/>
  <c r="L122" i="2"/>
  <c r="L126" i="2"/>
  <c r="L5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9" i="2"/>
  <c r="L261" i="2"/>
  <c r="L263" i="2"/>
  <c r="L265" i="2"/>
  <c r="L267" i="2"/>
  <c r="L269" i="2"/>
  <c r="L271" i="2"/>
  <c r="L273" i="2"/>
  <c r="L275" i="2"/>
  <c r="L124" i="2"/>
  <c r="L212" i="2"/>
  <c r="L220" i="2"/>
  <c r="L228" i="2"/>
  <c r="L236" i="2"/>
  <c r="L244" i="2"/>
  <c r="L252" i="2"/>
  <c r="L260" i="2"/>
  <c r="L268" i="2"/>
  <c r="L277" i="2"/>
  <c r="L210" i="2"/>
  <c r="L218" i="2"/>
  <c r="L226" i="2"/>
  <c r="L234" i="2"/>
  <c r="L242" i="2"/>
  <c r="L250" i="2"/>
  <c r="L258" i="2"/>
  <c r="L266" i="2"/>
  <c r="L274" i="2"/>
  <c r="L276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87" i="2"/>
  <c r="L120" i="2"/>
  <c r="L208" i="2"/>
  <c r="L216" i="2"/>
  <c r="L224" i="2"/>
  <c r="L232" i="2"/>
  <c r="L240" i="2"/>
  <c r="L248" i="2"/>
  <c r="L256" i="2"/>
  <c r="L264" i="2"/>
  <c r="L272" i="2"/>
  <c r="L278" i="2"/>
  <c r="H318" i="2"/>
  <c r="L312" i="2"/>
  <c r="H310" i="2"/>
  <c r="D258" i="2"/>
  <c r="H244" i="2"/>
  <c r="H212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L346" i="2"/>
  <c r="J345" i="2"/>
  <c r="H344" i="2"/>
  <c r="F343" i="2"/>
  <c r="D342" i="2"/>
  <c r="L338" i="2"/>
  <c r="J337" i="2"/>
  <c r="H336" i="2"/>
  <c r="F335" i="2"/>
  <c r="D334" i="2"/>
  <c r="L330" i="2"/>
  <c r="J329" i="2"/>
  <c r="H328" i="2"/>
  <c r="F327" i="2"/>
  <c r="D326" i="2"/>
  <c r="L322" i="2"/>
  <c r="J321" i="2"/>
  <c r="H320" i="2"/>
  <c r="F319" i="2"/>
  <c r="D318" i="2"/>
  <c r="L314" i="2"/>
  <c r="J313" i="2"/>
  <c r="H312" i="2"/>
  <c r="F311" i="2"/>
  <c r="D310" i="2"/>
  <c r="L306" i="2"/>
  <c r="J305" i="2"/>
  <c r="H304" i="2"/>
  <c r="F303" i="2"/>
  <c r="D302" i="2"/>
  <c r="L298" i="2"/>
  <c r="J297" i="2"/>
  <c r="H296" i="2"/>
  <c r="F295" i="2"/>
  <c r="D294" i="2"/>
  <c r="L290" i="2"/>
  <c r="J289" i="2"/>
  <c r="H288" i="2"/>
  <c r="F287" i="2"/>
  <c r="D286" i="2"/>
  <c r="L282" i="2"/>
  <c r="J281" i="2"/>
  <c r="F280" i="2"/>
  <c r="F277" i="2"/>
  <c r="F275" i="2"/>
  <c r="L270" i="2"/>
  <c r="D266" i="2"/>
  <c r="J261" i="2"/>
  <c r="H252" i="2"/>
  <c r="F243" i="2"/>
  <c r="L238" i="2"/>
  <c r="H220" i="2"/>
  <c r="D6" i="2"/>
  <c r="D8" i="2"/>
  <c r="D10" i="2"/>
  <c r="D12" i="2"/>
  <c r="D14" i="2"/>
  <c r="D16" i="2"/>
  <c r="D18" i="2"/>
  <c r="D20" i="2"/>
  <c r="D9" i="2"/>
  <c r="D13" i="2"/>
  <c r="D17" i="2"/>
  <c r="D23" i="2"/>
  <c r="D25" i="2"/>
  <c r="D27" i="2"/>
  <c r="D7" i="2"/>
  <c r="D11" i="2"/>
  <c r="D15" i="2"/>
  <c r="D19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39" i="2"/>
  <c r="D47" i="2"/>
  <c r="D55" i="2"/>
  <c r="D31" i="2"/>
  <c r="D35" i="2"/>
  <c r="D41" i="2"/>
  <c r="D49" i="2"/>
  <c r="D57" i="2"/>
  <c r="D62" i="2"/>
  <c r="D64" i="2"/>
  <c r="D66" i="2"/>
  <c r="D68" i="2"/>
  <c r="D70" i="2"/>
  <c r="D72" i="2"/>
  <c r="D74" i="2"/>
  <c r="D76" i="2"/>
  <c r="D78" i="2"/>
  <c r="D80" i="2"/>
  <c r="D82" i="2"/>
  <c r="D43" i="2"/>
  <c r="D51" i="2"/>
  <c r="D59" i="2"/>
  <c r="D29" i="2"/>
  <c r="D61" i="2"/>
  <c r="D65" i="2"/>
  <c r="D69" i="2"/>
  <c r="D73" i="2"/>
  <c r="D77" i="2"/>
  <c r="D81" i="2"/>
  <c r="D85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21" i="2"/>
  <c r="D87" i="2"/>
  <c r="D37" i="2"/>
  <c r="D45" i="2"/>
  <c r="D67" i="2"/>
  <c r="D71" i="2"/>
  <c r="D75" i="2"/>
  <c r="D79" i="2"/>
  <c r="D83" i="2"/>
  <c r="D84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84" i="2"/>
  <c r="D186" i="2"/>
  <c r="D188" i="2"/>
  <c r="D190" i="2"/>
  <c r="D192" i="2"/>
  <c r="D194" i="2"/>
  <c r="D196" i="2"/>
  <c r="D198" i="2"/>
  <c r="D200" i="2"/>
  <c r="D202" i="2"/>
  <c r="D204" i="2"/>
  <c r="D206" i="2"/>
  <c r="D118" i="2"/>
  <c r="D122" i="2"/>
  <c r="D126" i="2"/>
  <c r="D63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85" i="2"/>
  <c r="D187" i="2"/>
  <c r="D189" i="2"/>
  <c r="D191" i="2"/>
  <c r="D193" i="2"/>
  <c r="D195" i="2"/>
  <c r="D197" i="2"/>
  <c r="D199" i="2"/>
  <c r="D201" i="2"/>
  <c r="D203" i="2"/>
  <c r="D205" i="2"/>
  <c r="D207" i="2"/>
  <c r="D128" i="2"/>
  <c r="D124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257" i="2"/>
  <c r="D259" i="2"/>
  <c r="D261" i="2"/>
  <c r="D263" i="2"/>
  <c r="D265" i="2"/>
  <c r="D267" i="2"/>
  <c r="D269" i="2"/>
  <c r="D271" i="2"/>
  <c r="D273" i="2"/>
  <c r="D275" i="2"/>
  <c r="D53" i="2"/>
  <c r="D86" i="2"/>
  <c r="D120" i="2"/>
  <c r="D208" i="2"/>
  <c r="D216" i="2"/>
  <c r="D224" i="2"/>
  <c r="D232" i="2"/>
  <c r="D240" i="2"/>
  <c r="D248" i="2"/>
  <c r="D256" i="2"/>
  <c r="D264" i="2"/>
  <c r="D272" i="2"/>
  <c r="D278" i="2"/>
  <c r="D214" i="2"/>
  <c r="D222" i="2"/>
  <c r="D230" i="2"/>
  <c r="D238" i="2"/>
  <c r="D246" i="2"/>
  <c r="D254" i="2"/>
  <c r="D262" i="2"/>
  <c r="D270" i="2"/>
  <c r="D280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323" i="2"/>
  <c r="D325" i="2"/>
  <c r="D327" i="2"/>
  <c r="D329" i="2"/>
  <c r="D331" i="2"/>
  <c r="D333" i="2"/>
  <c r="D335" i="2"/>
  <c r="D337" i="2"/>
  <c r="D339" i="2"/>
  <c r="D341" i="2"/>
  <c r="D343" i="2"/>
  <c r="D345" i="2"/>
  <c r="D33" i="2"/>
  <c r="D212" i="2"/>
  <c r="D220" i="2"/>
  <c r="D228" i="2"/>
  <c r="D236" i="2"/>
  <c r="D244" i="2"/>
  <c r="D252" i="2"/>
  <c r="D260" i="2"/>
  <c r="D268" i="2"/>
  <c r="D277" i="2"/>
  <c r="D340" i="2"/>
  <c r="L336" i="2"/>
  <c r="H334" i="2"/>
  <c r="D324" i="2"/>
  <c r="L320" i="2"/>
  <c r="D292" i="2"/>
  <c r="L288" i="2"/>
  <c r="H286" i="2"/>
  <c r="D279" i="2"/>
  <c r="L230" i="2"/>
  <c r="J7" i="2"/>
  <c r="J9" i="2"/>
  <c r="J11" i="2"/>
  <c r="J13" i="2"/>
  <c r="J15" i="2"/>
  <c r="J17" i="2"/>
  <c r="J19" i="2"/>
  <c r="J21" i="2"/>
  <c r="J8" i="2"/>
  <c r="J12" i="2"/>
  <c r="J16" i="2"/>
  <c r="J22" i="2"/>
  <c r="J24" i="2"/>
  <c r="J26" i="2"/>
  <c r="J28" i="2"/>
  <c r="J20" i="2"/>
  <c r="J6" i="2"/>
  <c r="J10" i="2"/>
  <c r="J14" i="2"/>
  <c r="J18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42" i="2"/>
  <c r="J50" i="2"/>
  <c r="J58" i="2"/>
  <c r="J30" i="2"/>
  <c r="J34" i="2"/>
  <c r="J44" i="2"/>
  <c r="J52" i="2"/>
  <c r="J60" i="2"/>
  <c r="J61" i="2"/>
  <c r="J63" i="2"/>
  <c r="J65" i="2"/>
  <c r="J67" i="2"/>
  <c r="J69" i="2"/>
  <c r="J71" i="2"/>
  <c r="J73" i="2"/>
  <c r="J75" i="2"/>
  <c r="J77" i="2"/>
  <c r="J79" i="2"/>
  <c r="J81" i="2"/>
  <c r="J83" i="2"/>
  <c r="J38" i="2"/>
  <c r="J46" i="2"/>
  <c r="J54" i="2"/>
  <c r="J56" i="2"/>
  <c r="J64" i="2"/>
  <c r="J68" i="2"/>
  <c r="J72" i="2"/>
  <c r="J76" i="2"/>
  <c r="J80" i="2"/>
  <c r="J88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36" i="2"/>
  <c r="J62" i="2"/>
  <c r="J85" i="2"/>
  <c r="J32" i="2"/>
  <c r="J40" i="2"/>
  <c r="J66" i="2"/>
  <c r="J70" i="2"/>
  <c r="J74" i="2"/>
  <c r="J78" i="2"/>
  <c r="J82" i="2"/>
  <c r="J84" i="2"/>
  <c r="J87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48" i="2"/>
  <c r="J86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117" i="2"/>
  <c r="J121" i="2"/>
  <c r="J125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123" i="2"/>
  <c r="J119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07" i="2"/>
  <c r="J211" i="2"/>
  <c r="J219" i="2"/>
  <c r="J227" i="2"/>
  <c r="J235" i="2"/>
  <c r="J243" i="2"/>
  <c r="J251" i="2"/>
  <c r="J259" i="2"/>
  <c r="J267" i="2"/>
  <c r="J275" i="2"/>
  <c r="J276" i="2"/>
  <c r="J127" i="2"/>
  <c r="J209" i="2"/>
  <c r="J217" i="2"/>
  <c r="J225" i="2"/>
  <c r="J233" i="2"/>
  <c r="J241" i="2"/>
  <c r="J249" i="2"/>
  <c r="J257" i="2"/>
  <c r="J265" i="2"/>
  <c r="J273" i="2"/>
  <c r="J278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2" i="2"/>
  <c r="J324" i="2"/>
  <c r="J326" i="2"/>
  <c r="J328" i="2"/>
  <c r="J330" i="2"/>
  <c r="J332" i="2"/>
  <c r="J334" i="2"/>
  <c r="J336" i="2"/>
  <c r="J338" i="2"/>
  <c r="J340" i="2"/>
  <c r="J342" i="2"/>
  <c r="J344" i="2"/>
  <c r="J346" i="2"/>
  <c r="J215" i="2"/>
  <c r="J223" i="2"/>
  <c r="J231" i="2"/>
  <c r="J239" i="2"/>
  <c r="J247" i="2"/>
  <c r="J255" i="2"/>
  <c r="J263" i="2"/>
  <c r="J271" i="2"/>
  <c r="J277" i="2"/>
  <c r="J280" i="2"/>
  <c r="F7" i="2"/>
  <c r="F9" i="2"/>
  <c r="F11" i="2"/>
  <c r="F13" i="2"/>
  <c r="F15" i="2"/>
  <c r="F17" i="2"/>
  <c r="F19" i="2"/>
  <c r="F21" i="2"/>
  <c r="F6" i="2"/>
  <c r="F10" i="2"/>
  <c r="F14" i="2"/>
  <c r="F18" i="2"/>
  <c r="F22" i="2"/>
  <c r="F24" i="2"/>
  <c r="F26" i="2"/>
  <c r="F28" i="2"/>
  <c r="F8" i="2"/>
  <c r="F12" i="2"/>
  <c r="F16" i="2"/>
  <c r="F20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40" i="2"/>
  <c r="F48" i="2"/>
  <c r="F56" i="2"/>
  <c r="F32" i="2"/>
  <c r="F36" i="2"/>
  <c r="F42" i="2"/>
  <c r="F50" i="2"/>
  <c r="F58" i="2"/>
  <c r="F61" i="2"/>
  <c r="F63" i="2"/>
  <c r="F65" i="2"/>
  <c r="F67" i="2"/>
  <c r="F69" i="2"/>
  <c r="F71" i="2"/>
  <c r="F73" i="2"/>
  <c r="F75" i="2"/>
  <c r="F77" i="2"/>
  <c r="F79" i="2"/>
  <c r="F81" i="2"/>
  <c r="F83" i="2"/>
  <c r="F44" i="2"/>
  <c r="F52" i="2"/>
  <c r="F60" i="2"/>
  <c r="F38" i="2"/>
  <c r="F62" i="2"/>
  <c r="F66" i="2"/>
  <c r="F70" i="2"/>
  <c r="F74" i="2"/>
  <c r="F78" i="2"/>
  <c r="F82" i="2"/>
  <c r="F86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34" i="2"/>
  <c r="F46" i="2"/>
  <c r="F88" i="2"/>
  <c r="F30" i="2"/>
  <c r="F54" i="2"/>
  <c r="F68" i="2"/>
  <c r="F72" i="2"/>
  <c r="F76" i="2"/>
  <c r="F80" i="2"/>
  <c r="F85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119" i="2"/>
  <c r="F123" i="2"/>
  <c r="F127" i="2"/>
  <c r="F84" i="2"/>
  <c r="F87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64" i="2"/>
  <c r="F121" i="2"/>
  <c r="F117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125" i="2"/>
  <c r="F209" i="2"/>
  <c r="F217" i="2"/>
  <c r="F225" i="2"/>
  <c r="F233" i="2"/>
  <c r="F241" i="2"/>
  <c r="F249" i="2"/>
  <c r="F257" i="2"/>
  <c r="F265" i="2"/>
  <c r="F273" i="2"/>
  <c r="F279" i="2"/>
  <c r="F215" i="2"/>
  <c r="F223" i="2"/>
  <c r="F231" i="2"/>
  <c r="F239" i="2"/>
  <c r="F247" i="2"/>
  <c r="F255" i="2"/>
  <c r="F263" i="2"/>
  <c r="F271" i="2"/>
  <c r="F276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213" i="2"/>
  <c r="F221" i="2"/>
  <c r="F229" i="2"/>
  <c r="F237" i="2"/>
  <c r="F245" i="2"/>
  <c r="F253" i="2"/>
  <c r="F261" i="2"/>
  <c r="F269" i="2"/>
  <c r="F278" i="2"/>
  <c r="L5" i="2"/>
  <c r="H5" i="2"/>
  <c r="D5" i="2"/>
  <c r="B329" i="2"/>
  <c r="B325" i="2"/>
  <c r="B321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H346" i="2"/>
  <c r="F345" i="2"/>
  <c r="D344" i="2"/>
  <c r="L340" i="2"/>
  <c r="J339" i="2"/>
  <c r="H338" i="2"/>
  <c r="F337" i="2"/>
  <c r="D336" i="2"/>
  <c r="L332" i="2"/>
  <c r="J331" i="2"/>
  <c r="H330" i="2"/>
  <c r="F329" i="2"/>
  <c r="D328" i="2"/>
  <c r="L324" i="2"/>
  <c r="J323" i="2"/>
  <c r="H322" i="2"/>
  <c r="F321" i="2"/>
  <c r="D320" i="2"/>
  <c r="L316" i="2"/>
  <c r="J315" i="2"/>
  <c r="H314" i="2"/>
  <c r="F313" i="2"/>
  <c r="D312" i="2"/>
  <c r="L308" i="2"/>
  <c r="J307" i="2"/>
  <c r="H306" i="2"/>
  <c r="F305" i="2"/>
  <c r="D304" i="2"/>
  <c r="L300" i="2"/>
  <c r="J299" i="2"/>
  <c r="H298" i="2"/>
  <c r="F297" i="2"/>
  <c r="D296" i="2"/>
  <c r="L292" i="2"/>
  <c r="J291" i="2"/>
  <c r="H290" i="2"/>
  <c r="F289" i="2"/>
  <c r="D288" i="2"/>
  <c r="L284" i="2"/>
  <c r="J283" i="2"/>
  <c r="H282" i="2"/>
  <c r="F281" i="2"/>
  <c r="H278" i="2"/>
  <c r="D274" i="2"/>
  <c r="J269" i="2"/>
  <c r="H260" i="2"/>
  <c r="F251" i="2"/>
  <c r="L246" i="2"/>
  <c r="D242" i="2"/>
  <c r="J237" i="2"/>
  <c r="F219" i="2"/>
  <c r="L214" i="2"/>
  <c r="D210" i="2"/>
  <c r="H6" i="2"/>
  <c r="H8" i="2"/>
  <c r="H10" i="2"/>
  <c r="H12" i="2"/>
  <c r="H14" i="2"/>
  <c r="H16" i="2"/>
  <c r="H18" i="2"/>
  <c r="H20" i="2"/>
  <c r="H7" i="2"/>
  <c r="H11" i="2"/>
  <c r="H15" i="2"/>
  <c r="H23" i="2"/>
  <c r="H25" i="2"/>
  <c r="H27" i="2"/>
  <c r="H19" i="2"/>
  <c r="H9" i="2"/>
  <c r="H13" i="2"/>
  <c r="H17" i="2"/>
  <c r="H21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41" i="2"/>
  <c r="H49" i="2"/>
  <c r="H57" i="2"/>
  <c r="H29" i="2"/>
  <c r="H33" i="2"/>
  <c r="H37" i="2"/>
  <c r="H43" i="2"/>
  <c r="H51" i="2"/>
  <c r="H59" i="2"/>
  <c r="H62" i="2"/>
  <c r="H64" i="2"/>
  <c r="H66" i="2"/>
  <c r="H68" i="2"/>
  <c r="H70" i="2"/>
  <c r="H72" i="2"/>
  <c r="H74" i="2"/>
  <c r="H76" i="2"/>
  <c r="H78" i="2"/>
  <c r="H80" i="2"/>
  <c r="H82" i="2"/>
  <c r="H45" i="2"/>
  <c r="H53" i="2"/>
  <c r="H31" i="2"/>
  <c r="H47" i="2"/>
  <c r="H63" i="2"/>
  <c r="H67" i="2"/>
  <c r="H71" i="2"/>
  <c r="H75" i="2"/>
  <c r="H79" i="2"/>
  <c r="H83" i="2"/>
  <c r="H87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55" i="2"/>
  <c r="H61" i="2"/>
  <c r="H84" i="2"/>
  <c r="H65" i="2"/>
  <c r="H69" i="2"/>
  <c r="H73" i="2"/>
  <c r="H77" i="2"/>
  <c r="H81" i="2"/>
  <c r="H86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35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85" i="2"/>
  <c r="H88" i="2"/>
  <c r="H120" i="2"/>
  <c r="H124" i="2"/>
  <c r="H128" i="2"/>
  <c r="H39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126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122" i="2"/>
  <c r="H210" i="2"/>
  <c r="H218" i="2"/>
  <c r="H226" i="2"/>
  <c r="H234" i="2"/>
  <c r="H242" i="2"/>
  <c r="H250" i="2"/>
  <c r="H258" i="2"/>
  <c r="H266" i="2"/>
  <c r="H274" i="2"/>
  <c r="H280" i="2"/>
  <c r="H118" i="2"/>
  <c r="H208" i="2"/>
  <c r="H216" i="2"/>
  <c r="H224" i="2"/>
  <c r="H232" i="2"/>
  <c r="H240" i="2"/>
  <c r="H248" i="2"/>
  <c r="H256" i="2"/>
  <c r="H264" i="2"/>
  <c r="H272" i="2"/>
  <c r="H277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214" i="2"/>
  <c r="H222" i="2"/>
  <c r="H230" i="2"/>
  <c r="H238" i="2"/>
  <c r="H246" i="2"/>
  <c r="H254" i="2"/>
  <c r="H262" i="2"/>
  <c r="H270" i="2"/>
  <c r="H276" i="2"/>
  <c r="H279" i="2"/>
  <c r="L344" i="2"/>
  <c r="H342" i="2"/>
  <c r="D332" i="2"/>
  <c r="L328" i="2"/>
  <c r="H326" i="2"/>
  <c r="D316" i="2"/>
  <c r="D308" i="2"/>
  <c r="L304" i="2"/>
  <c r="H302" i="2"/>
  <c r="D300" i="2"/>
  <c r="L296" i="2"/>
  <c r="H294" i="2"/>
  <c r="D284" i="2"/>
  <c r="L280" i="2"/>
  <c r="D276" i="2"/>
  <c r="L262" i="2"/>
  <c r="D226" i="2"/>
  <c r="B328" i="2"/>
  <c r="B324" i="2"/>
  <c r="B320" i="2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52" i="2"/>
  <c r="B48" i="2"/>
  <c r="B44" i="2"/>
  <c r="B40" i="2"/>
  <c r="B36" i="2"/>
  <c r="B32" i="2"/>
  <c r="B28" i="2"/>
  <c r="B24" i="2"/>
  <c r="B20" i="2"/>
  <c r="B16" i="2"/>
  <c r="B12" i="2"/>
  <c r="D346" i="2"/>
  <c r="L342" i="2"/>
  <c r="J341" i="2"/>
  <c r="H340" i="2"/>
  <c r="F339" i="2"/>
  <c r="D338" i="2"/>
  <c r="L334" i="2"/>
  <c r="J333" i="2"/>
  <c r="H332" i="2"/>
  <c r="F331" i="2"/>
  <c r="D330" i="2"/>
  <c r="L326" i="2"/>
  <c r="J325" i="2"/>
  <c r="H324" i="2"/>
  <c r="F323" i="2"/>
  <c r="D322" i="2"/>
  <c r="L318" i="2"/>
  <c r="J317" i="2"/>
  <c r="H316" i="2"/>
  <c r="F315" i="2"/>
  <c r="D314" i="2"/>
  <c r="L310" i="2"/>
  <c r="J309" i="2"/>
  <c r="H308" i="2"/>
  <c r="F307" i="2"/>
  <c r="D306" i="2"/>
  <c r="L302" i="2"/>
  <c r="J301" i="2"/>
  <c r="H300" i="2"/>
  <c r="F299" i="2"/>
  <c r="D298" i="2"/>
  <c r="L294" i="2"/>
  <c r="J293" i="2"/>
  <c r="H292" i="2"/>
  <c r="F291" i="2"/>
  <c r="D290" i="2"/>
  <c r="L286" i="2"/>
  <c r="J285" i="2"/>
  <c r="H284" i="2"/>
  <c r="F283" i="2"/>
  <c r="D282" i="2"/>
  <c r="J279" i="2"/>
  <c r="H268" i="2"/>
  <c r="F259" i="2"/>
  <c r="L254" i="2"/>
  <c r="D250" i="2"/>
  <c r="J245" i="2"/>
  <c r="H236" i="2"/>
  <c r="F227" i="2"/>
  <c r="L222" i="2"/>
  <c r="D218" i="2"/>
  <c r="J213" i="2"/>
  <c r="P325" i="2" l="1"/>
  <c r="P227" i="2"/>
  <c r="P282" i="2"/>
  <c r="P307" i="2"/>
  <c r="P314" i="2"/>
  <c r="P332" i="2"/>
  <c r="P339" i="2"/>
  <c r="P346" i="2"/>
  <c r="P24" i="2"/>
  <c r="P40" i="2"/>
  <c r="P56" i="2"/>
  <c r="P72" i="2"/>
  <c r="P88" i="2"/>
  <c r="P104" i="2"/>
  <c r="P120" i="2"/>
  <c r="P136" i="2"/>
  <c r="P152" i="2"/>
  <c r="P45" i="2"/>
  <c r="P61" i="2"/>
  <c r="P168" i="2"/>
  <c r="P184" i="2"/>
  <c r="P200" i="2"/>
  <c r="P216" i="2"/>
  <c r="P232" i="2"/>
  <c r="P248" i="2"/>
  <c r="P264" i="2"/>
  <c r="P280" i="2"/>
  <c r="P296" i="2"/>
  <c r="P312" i="2"/>
  <c r="P328" i="2"/>
  <c r="P316" i="2"/>
  <c r="P337" i="2"/>
  <c r="P329" i="2"/>
  <c r="P297" i="2"/>
  <c r="P147" i="2"/>
  <c r="P124" i="2"/>
  <c r="P110" i="2"/>
  <c r="P78" i="2"/>
  <c r="P260" i="2"/>
  <c r="P17" i="2"/>
  <c r="P33" i="2"/>
  <c r="P65" i="2"/>
  <c r="P81" i="2"/>
  <c r="P97" i="2"/>
  <c r="P113" i="2"/>
  <c r="P129" i="2"/>
  <c r="P145" i="2"/>
  <c r="P161" i="2"/>
  <c r="P177" i="2"/>
  <c r="P193" i="2"/>
  <c r="P247" i="2"/>
  <c r="P215" i="2"/>
  <c r="P266" i="2"/>
  <c r="P234" i="2"/>
  <c r="P64" i="2"/>
  <c r="P89" i="2"/>
  <c r="P75" i="2"/>
  <c r="P59" i="2"/>
  <c r="P51" i="2"/>
  <c r="P43" i="2"/>
  <c r="P35" i="2"/>
  <c r="P27" i="2"/>
  <c r="P19" i="2"/>
  <c r="P11" i="2"/>
  <c r="P340" i="2"/>
  <c r="P308" i="2"/>
  <c r="P284" i="2"/>
  <c r="P259" i="2"/>
  <c r="P126" i="2"/>
  <c r="P57" i="2"/>
  <c r="P41" i="2"/>
  <c r="P244" i="2"/>
  <c r="P212" i="2"/>
  <c r="P333" i="2"/>
  <c r="P317" i="2"/>
  <c r="P301" i="2"/>
  <c r="P285" i="2"/>
  <c r="P269" i="2"/>
  <c r="P253" i="2"/>
  <c r="P221" i="2"/>
  <c r="P71" i="2"/>
  <c r="P42" i="2"/>
  <c r="P15" i="2"/>
  <c r="P275" i="2"/>
  <c r="P18" i="2"/>
  <c r="P130" i="2"/>
  <c r="P146" i="2"/>
  <c r="P162" i="2"/>
  <c r="P178" i="2"/>
  <c r="P194" i="2"/>
  <c r="P290" i="2"/>
  <c r="P322" i="2"/>
  <c r="P123" i="2"/>
  <c r="P91" i="2"/>
  <c r="P243" i="2"/>
  <c r="P211" i="2"/>
  <c r="P343" i="2"/>
  <c r="P327" i="2"/>
  <c r="P311" i="2"/>
  <c r="P295" i="2"/>
  <c r="P263" i="2"/>
  <c r="P231" i="2"/>
  <c r="P279" i="2"/>
  <c r="P47" i="2"/>
  <c r="P235" i="2"/>
  <c r="P96" i="2"/>
  <c r="P29" i="2"/>
  <c r="P252" i="2"/>
  <c r="P220" i="2"/>
  <c r="P30" i="2"/>
  <c r="P20" i="2"/>
  <c r="P334" i="2"/>
  <c r="P302" i="2"/>
  <c r="P222" i="2"/>
  <c r="P204" i="2"/>
  <c r="P172" i="2"/>
  <c r="P140" i="2"/>
  <c r="P92" i="2"/>
  <c r="P36" i="2"/>
  <c r="P157" i="2"/>
  <c r="P109" i="2"/>
  <c r="P93" i="2"/>
  <c r="P116" i="2"/>
  <c r="P108" i="2"/>
  <c r="P100" i="2"/>
  <c r="P77" i="2"/>
  <c r="P188" i="2"/>
  <c r="P164" i="2"/>
  <c r="P156" i="2"/>
  <c r="P219" i="2"/>
  <c r="P267" i="2"/>
  <c r="P251" i="2"/>
  <c r="P331" i="2"/>
  <c r="P224" i="2"/>
  <c r="P138" i="2"/>
  <c r="P125" i="2"/>
  <c r="P294" i="2"/>
  <c r="P209" i="2"/>
  <c r="P202" i="2"/>
  <c r="P10" i="2"/>
  <c r="P321" i="2"/>
  <c r="P237" i="2"/>
  <c r="P315" i="2"/>
  <c r="P283" i="2"/>
  <c r="P115" i="2"/>
  <c r="P326" i="2"/>
  <c r="P262" i="2"/>
  <c r="P149" i="2"/>
  <c r="P32" i="2"/>
  <c r="P189" i="2"/>
  <c r="P83" i="2"/>
  <c r="P170" i="2"/>
  <c r="P80" i="2"/>
  <c r="P208" i="2"/>
  <c r="P240" i="2"/>
  <c r="P186" i="2"/>
  <c r="P154" i="2"/>
  <c r="P99" i="2"/>
  <c r="P74" i="2"/>
  <c r="P160" i="2"/>
  <c r="P49" i="2"/>
  <c r="P225" i="2"/>
  <c r="P273" i="2"/>
  <c r="P250" i="2"/>
  <c r="P238" i="2"/>
  <c r="P185" i="2"/>
  <c r="P153" i="2"/>
  <c r="P192" i="2"/>
  <c r="P119" i="2"/>
  <c r="P58" i="2"/>
  <c r="P9" i="2"/>
  <c r="P14" i="2"/>
  <c r="P195" i="2"/>
  <c r="P163" i="2"/>
  <c r="P131" i="2"/>
  <c r="P179" i="2"/>
  <c r="P67" i="2"/>
  <c r="P122" i="2"/>
  <c r="P106" i="2"/>
  <c r="P90" i="2"/>
  <c r="P299" i="2"/>
  <c r="P128" i="2"/>
  <c r="P324" i="2"/>
  <c r="P276" i="2"/>
  <c r="P342" i="2"/>
  <c r="P310" i="2"/>
  <c r="P278" i="2"/>
  <c r="P341" i="2"/>
  <c r="P53" i="2"/>
  <c r="P300" i="2"/>
  <c r="P281" i="2"/>
  <c r="P345" i="2"/>
  <c r="P241" i="2"/>
  <c r="P305" i="2"/>
  <c r="P103" i="2"/>
  <c r="P313" i="2"/>
  <c r="P257" i="2"/>
  <c r="P289" i="2"/>
  <c r="P270" i="2"/>
  <c r="P201" i="2"/>
  <c r="P169" i="2"/>
  <c r="P137" i="2"/>
  <c r="P87" i="2"/>
  <c r="P73" i="2"/>
  <c r="P26" i="2"/>
  <c r="P25" i="2"/>
  <c r="P218" i="2"/>
  <c r="P16" i="2"/>
  <c r="P48" i="2"/>
  <c r="P112" i="2"/>
  <c r="P144" i="2"/>
  <c r="P176" i="2"/>
  <c r="P105" i="2"/>
  <c r="P292" i="2"/>
  <c r="P34" i="2"/>
  <c r="P98" i="2"/>
  <c r="P226" i="2"/>
  <c r="P338" i="2"/>
  <c r="P171" i="2"/>
  <c r="P139" i="2"/>
  <c r="P121" i="2"/>
  <c r="P63" i="2"/>
  <c r="P167" i="2"/>
  <c r="P249" i="2"/>
  <c r="P173" i="2"/>
  <c r="P151" i="2"/>
  <c r="P190" i="2"/>
  <c r="P158" i="2"/>
  <c r="P28" i="2"/>
  <c r="P13" i="2"/>
  <c r="P196" i="2"/>
  <c r="P60" i="2"/>
  <c r="P335" i="2"/>
  <c r="P303" i="2"/>
  <c r="P271" i="2"/>
  <c r="P239" i="2"/>
  <c r="P207" i="2"/>
  <c r="P175" i="2"/>
  <c r="P143" i="2"/>
  <c r="P111" i="2"/>
  <c r="P79" i="2"/>
  <c r="P180" i="2"/>
  <c r="P132" i="2"/>
  <c r="P84" i="2"/>
  <c r="P246" i="2"/>
  <c r="P230" i="2"/>
  <c r="P214" i="2"/>
  <c r="P198" i="2"/>
  <c r="P182" i="2"/>
  <c r="P166" i="2"/>
  <c r="P150" i="2"/>
  <c r="P134" i="2"/>
  <c r="P118" i="2"/>
  <c r="P102" i="2"/>
  <c r="P86" i="2"/>
  <c r="P70" i="2"/>
  <c r="P12" i="2"/>
  <c r="P68" i="2"/>
  <c r="P309" i="2"/>
  <c r="P293" i="2"/>
  <c r="P277" i="2"/>
  <c r="P245" i="2"/>
  <c r="P229" i="2"/>
  <c r="P213" i="2"/>
  <c r="P181" i="2"/>
  <c r="P165" i="2"/>
  <c r="P117" i="2"/>
  <c r="P101" i="2"/>
  <c r="P85" i="2"/>
  <c r="P8" i="2"/>
  <c r="P55" i="2"/>
  <c r="P39" i="2"/>
  <c r="P23" i="2"/>
  <c r="P7" i="2"/>
  <c r="P54" i="2"/>
  <c r="P38" i="2"/>
  <c r="P22" i="2"/>
  <c r="P6" i="2"/>
  <c r="P21" i="2"/>
  <c r="P66" i="2"/>
  <c r="P258" i="2"/>
  <c r="P5" i="2"/>
  <c r="P318" i="2"/>
  <c r="P286" i="2"/>
  <c r="P254" i="2"/>
  <c r="P203" i="2"/>
  <c r="P155" i="2"/>
  <c r="P94" i="2"/>
  <c r="P46" i="2"/>
  <c r="P199" i="2"/>
  <c r="P268" i="2"/>
  <c r="P344" i="2"/>
  <c r="P265" i="2"/>
  <c r="P217" i="2"/>
  <c r="P205" i="2"/>
  <c r="P183" i="2"/>
  <c r="P206" i="2"/>
  <c r="P142" i="2"/>
  <c r="P31" i="2"/>
  <c r="P330" i="2"/>
  <c r="P256" i="2"/>
  <c r="P304" i="2"/>
  <c r="P50" i="2"/>
  <c r="P82" i="2"/>
  <c r="P114" i="2"/>
  <c r="P210" i="2"/>
  <c r="P242" i="2"/>
  <c r="P274" i="2"/>
  <c r="P306" i="2"/>
  <c r="P187" i="2"/>
  <c r="P62" i="2"/>
  <c r="P135" i="2"/>
  <c r="P236" i="2"/>
  <c r="P336" i="2"/>
  <c r="P233" i="2"/>
  <c r="P141" i="2"/>
  <c r="P107" i="2"/>
  <c r="P174" i="2"/>
  <c r="P52" i="2"/>
  <c r="P323" i="2"/>
  <c r="P291" i="2"/>
  <c r="P148" i="2"/>
  <c r="P44" i="2"/>
  <c r="P76" i="2"/>
  <c r="P319" i="2"/>
  <c r="P287" i="2"/>
  <c r="P255" i="2"/>
  <c r="P223" i="2"/>
  <c r="P191" i="2"/>
  <c r="P159" i="2"/>
  <c r="P127" i="2"/>
  <c r="P95" i="2"/>
  <c r="P228" i="2"/>
  <c r="P37" i="2"/>
  <c r="P298" i="2"/>
  <c r="P272" i="2"/>
  <c r="P288" i="2"/>
  <c r="P320" i="2"/>
  <c r="P69" i="2"/>
  <c r="P133" i="2"/>
  <c r="P197" i="2"/>
  <c r="P261" i="2"/>
</calcChain>
</file>

<file path=xl/sharedStrings.xml><?xml version="1.0" encoding="utf-8"?>
<sst xmlns="http://schemas.openxmlformats.org/spreadsheetml/2006/main" count="35" uniqueCount="20">
  <si>
    <t>POA_CODE_2016</t>
  </si>
  <si>
    <t>TOTAL</t>
  </si>
  <si>
    <t>Min</t>
  </si>
  <si>
    <t>Max</t>
  </si>
  <si>
    <t>Avg</t>
  </si>
  <si>
    <t>R_0_74_Tot</t>
  </si>
  <si>
    <t>R_75_99_Tot</t>
  </si>
  <si>
    <t>R_100_149_Tot</t>
  </si>
  <si>
    <t>R_150_199_Tot</t>
  </si>
  <si>
    <t>R_200_224_Tot</t>
  </si>
  <si>
    <t>R_225_274_Tot</t>
  </si>
  <si>
    <t>R_275_349_Tot</t>
  </si>
  <si>
    <t>R_350_449_Tot</t>
  </si>
  <si>
    <t>R_450_549_Tot</t>
  </si>
  <si>
    <t>R_550_649_Tot</t>
  </si>
  <si>
    <t>R_650_749_Tot</t>
  </si>
  <si>
    <t>R_750_849_Tot</t>
  </si>
  <si>
    <t>R_850_949_Tot</t>
  </si>
  <si>
    <t>R_950_over_Tot</t>
  </si>
  <si>
    <t>avg.per.week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</si>
</sst>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zoomScale="70" zoomScaleNormal="70" workbookViewId="0">
      <selection activeCell="P1" sqref="P1"/>
    </sheetView>
  </sheetViews>
  <sheetFormatPr defaultRowHeight="14.4" x14ac:dyDescent="0.3"/>
  <cols>
    <col min="1" max="1" width="15.21875" bestFit="1" customWidth="1"/>
    <col min="2" max="2" width="12.21875" bestFit="1" customWidth="1"/>
    <col min="3" max="8" width="14.33203125" bestFit="1" customWidth="1"/>
    <col min="9" max="16" width="16.33203125" bestFit="1" customWidth="1"/>
    <col min="17" max="17" width="16.6640625" bestFit="1" customWidth="1"/>
    <col min="18" max="18" width="6.33203125" bestFit="1" customWidth="1"/>
  </cols>
  <sheetData>
    <row r="1" spans="1:16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</v>
      </c>
    </row>
    <row r="2" spans="1:16" x14ac:dyDescent="0.3">
      <c r="A2">
        <v>5000</v>
      </c>
      <c r="B2">
        <v>140</v>
      </c>
      <c r="C2">
        <v>96</v>
      </c>
      <c r="D2">
        <v>216</v>
      </c>
      <c r="E2">
        <v>232</v>
      </c>
      <c r="F2">
        <v>104</v>
      </c>
      <c r="G2">
        <v>194</v>
      </c>
      <c r="H2">
        <v>517</v>
      </c>
      <c r="I2">
        <v>1104</v>
      </c>
      <c r="J2">
        <v>718</v>
      </c>
      <c r="K2">
        <v>221</v>
      </c>
      <c r="L2">
        <v>79</v>
      </c>
      <c r="M2">
        <v>35</v>
      </c>
      <c r="N2">
        <v>17</v>
      </c>
      <c r="O2">
        <v>14</v>
      </c>
      <c r="P2">
        <f>SUM(B2:O2)</f>
        <v>3687</v>
      </c>
    </row>
    <row r="3" spans="1:16" x14ac:dyDescent="0.3">
      <c r="A3">
        <v>5005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SUM(B3:O3)</f>
        <v>0</v>
      </c>
    </row>
    <row r="4" spans="1:16" x14ac:dyDescent="0.3">
      <c r="A4">
        <v>5006</v>
      </c>
      <c r="B4">
        <v>39</v>
      </c>
      <c r="C4">
        <v>21</v>
      </c>
      <c r="D4">
        <v>19</v>
      </c>
      <c r="E4">
        <v>45</v>
      </c>
      <c r="F4">
        <v>41</v>
      </c>
      <c r="G4">
        <v>83</v>
      </c>
      <c r="H4">
        <v>304</v>
      </c>
      <c r="I4">
        <v>380</v>
      </c>
      <c r="J4">
        <v>159</v>
      </c>
      <c r="K4">
        <v>69</v>
      </c>
      <c r="L4">
        <v>35</v>
      </c>
      <c r="M4">
        <v>18</v>
      </c>
      <c r="N4">
        <v>12</v>
      </c>
      <c r="O4">
        <v>17</v>
      </c>
      <c r="P4">
        <f t="shared" si="0"/>
        <v>1242</v>
      </c>
    </row>
    <row r="5" spans="1:16" x14ac:dyDescent="0.3">
      <c r="A5">
        <v>5007</v>
      </c>
      <c r="B5">
        <v>45</v>
      </c>
      <c r="C5">
        <v>81</v>
      </c>
      <c r="D5">
        <v>159</v>
      </c>
      <c r="E5">
        <v>113</v>
      </c>
      <c r="F5">
        <v>55</v>
      </c>
      <c r="G5">
        <v>117</v>
      </c>
      <c r="H5">
        <v>292</v>
      </c>
      <c r="I5">
        <v>446</v>
      </c>
      <c r="J5">
        <v>130</v>
      </c>
      <c r="K5">
        <v>27</v>
      </c>
      <c r="L5">
        <v>3</v>
      </c>
      <c r="M5">
        <v>7</v>
      </c>
      <c r="N5">
        <v>0</v>
      </c>
      <c r="O5">
        <v>0</v>
      </c>
      <c r="P5">
        <f t="shared" si="0"/>
        <v>1475</v>
      </c>
    </row>
    <row r="6" spans="1:16" x14ac:dyDescent="0.3">
      <c r="A6">
        <v>5008</v>
      </c>
      <c r="B6">
        <v>91</v>
      </c>
      <c r="C6">
        <v>163</v>
      </c>
      <c r="D6">
        <v>257</v>
      </c>
      <c r="E6">
        <v>148</v>
      </c>
      <c r="F6">
        <v>106</v>
      </c>
      <c r="G6">
        <v>271</v>
      </c>
      <c r="H6">
        <v>427</v>
      </c>
      <c r="I6">
        <v>412</v>
      </c>
      <c r="J6">
        <v>57</v>
      </c>
      <c r="K6">
        <v>17</v>
      </c>
      <c r="L6">
        <v>3</v>
      </c>
      <c r="M6">
        <v>5</v>
      </c>
      <c r="N6">
        <v>3</v>
      </c>
      <c r="O6">
        <v>0</v>
      </c>
      <c r="P6">
        <f t="shared" si="0"/>
        <v>1960</v>
      </c>
    </row>
    <row r="7" spans="1:16" x14ac:dyDescent="0.3">
      <c r="A7">
        <v>5009</v>
      </c>
      <c r="B7">
        <v>19</v>
      </c>
      <c r="C7">
        <v>12</v>
      </c>
      <c r="D7">
        <v>49</v>
      </c>
      <c r="E7">
        <v>41</v>
      </c>
      <c r="F7">
        <v>30</v>
      </c>
      <c r="G7">
        <v>88</v>
      </c>
      <c r="H7">
        <v>175</v>
      </c>
      <c r="I7">
        <v>98</v>
      </c>
      <c r="J7">
        <v>22</v>
      </c>
      <c r="K7">
        <v>3</v>
      </c>
      <c r="L7">
        <v>3</v>
      </c>
      <c r="M7">
        <v>0</v>
      </c>
      <c r="N7">
        <v>0</v>
      </c>
      <c r="O7">
        <v>0</v>
      </c>
      <c r="P7">
        <f t="shared" si="0"/>
        <v>540</v>
      </c>
    </row>
    <row r="8" spans="1:16" x14ac:dyDescent="0.3">
      <c r="A8">
        <v>5010</v>
      </c>
      <c r="B8">
        <v>53</v>
      </c>
      <c r="C8">
        <v>110</v>
      </c>
      <c r="D8">
        <v>173</v>
      </c>
      <c r="E8">
        <v>125</v>
      </c>
      <c r="F8">
        <v>55</v>
      </c>
      <c r="G8">
        <v>76</v>
      </c>
      <c r="H8">
        <v>153</v>
      </c>
      <c r="I8">
        <v>110</v>
      </c>
      <c r="J8">
        <v>14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869</v>
      </c>
    </row>
    <row r="9" spans="1:16" x14ac:dyDescent="0.3">
      <c r="A9">
        <v>5011</v>
      </c>
      <c r="B9">
        <v>44</v>
      </c>
      <c r="C9">
        <v>42</v>
      </c>
      <c r="D9">
        <v>88</v>
      </c>
      <c r="E9">
        <v>89</v>
      </c>
      <c r="F9">
        <v>62</v>
      </c>
      <c r="G9">
        <v>265</v>
      </c>
      <c r="H9">
        <v>472</v>
      </c>
      <c r="I9">
        <v>400</v>
      </c>
      <c r="J9">
        <v>57</v>
      </c>
      <c r="K9">
        <v>5</v>
      </c>
      <c r="L9">
        <v>3</v>
      </c>
      <c r="M9">
        <v>0</v>
      </c>
      <c r="N9">
        <v>0</v>
      </c>
      <c r="O9">
        <v>0</v>
      </c>
      <c r="P9">
        <f t="shared" si="0"/>
        <v>1527</v>
      </c>
    </row>
    <row r="10" spans="1:16" x14ac:dyDescent="0.3">
      <c r="A10">
        <v>5012</v>
      </c>
      <c r="B10">
        <v>76</v>
      </c>
      <c r="C10">
        <v>110</v>
      </c>
      <c r="D10">
        <v>214</v>
      </c>
      <c r="E10">
        <v>205</v>
      </c>
      <c r="F10">
        <v>101</v>
      </c>
      <c r="G10">
        <v>265</v>
      </c>
      <c r="H10">
        <v>391</v>
      </c>
      <c r="I10">
        <v>222</v>
      </c>
      <c r="J10">
        <v>18</v>
      </c>
      <c r="K10">
        <v>3</v>
      </c>
      <c r="L10">
        <v>3</v>
      </c>
      <c r="M10">
        <v>0</v>
      </c>
      <c r="N10">
        <v>0</v>
      </c>
      <c r="O10">
        <v>3</v>
      </c>
      <c r="P10">
        <f t="shared" si="0"/>
        <v>1611</v>
      </c>
    </row>
    <row r="11" spans="1:16" x14ac:dyDescent="0.3">
      <c r="A11">
        <v>5013</v>
      </c>
      <c r="B11">
        <v>62</v>
      </c>
      <c r="C11">
        <v>111</v>
      </c>
      <c r="D11">
        <v>180</v>
      </c>
      <c r="E11">
        <v>136</v>
      </c>
      <c r="F11">
        <v>135</v>
      </c>
      <c r="G11">
        <v>225</v>
      </c>
      <c r="H11">
        <v>316</v>
      </c>
      <c r="I11">
        <v>115</v>
      </c>
      <c r="J11">
        <v>9</v>
      </c>
      <c r="K11">
        <v>8</v>
      </c>
      <c r="L11">
        <v>0</v>
      </c>
      <c r="M11">
        <v>0</v>
      </c>
      <c r="N11">
        <v>0</v>
      </c>
      <c r="O11">
        <v>0</v>
      </c>
      <c r="P11">
        <f t="shared" si="0"/>
        <v>1297</v>
      </c>
    </row>
    <row r="12" spans="1:16" x14ac:dyDescent="0.3">
      <c r="A12">
        <v>5014</v>
      </c>
      <c r="B12">
        <v>72</v>
      </c>
      <c r="C12">
        <v>97</v>
      </c>
      <c r="D12">
        <v>180</v>
      </c>
      <c r="E12">
        <v>137</v>
      </c>
      <c r="F12">
        <v>114</v>
      </c>
      <c r="G12">
        <v>207</v>
      </c>
      <c r="H12">
        <v>378</v>
      </c>
      <c r="I12">
        <v>233</v>
      </c>
      <c r="J12">
        <v>17</v>
      </c>
      <c r="K12">
        <v>7</v>
      </c>
      <c r="L12">
        <v>3</v>
      </c>
      <c r="M12">
        <v>0</v>
      </c>
      <c r="N12">
        <v>0</v>
      </c>
      <c r="O12">
        <v>0</v>
      </c>
      <c r="P12">
        <f t="shared" si="0"/>
        <v>1445</v>
      </c>
    </row>
    <row r="13" spans="1:16" x14ac:dyDescent="0.3">
      <c r="A13">
        <v>5015</v>
      </c>
      <c r="B13">
        <v>42</v>
      </c>
      <c r="C13">
        <v>67</v>
      </c>
      <c r="D13">
        <v>100</v>
      </c>
      <c r="E13">
        <v>63</v>
      </c>
      <c r="F13">
        <v>53</v>
      </c>
      <c r="G13">
        <v>121</v>
      </c>
      <c r="H13">
        <v>302</v>
      </c>
      <c r="I13">
        <v>226</v>
      </c>
      <c r="J13">
        <v>46</v>
      </c>
      <c r="K13">
        <v>11</v>
      </c>
      <c r="L13">
        <v>0</v>
      </c>
      <c r="M13">
        <v>0</v>
      </c>
      <c r="N13">
        <v>0</v>
      </c>
      <c r="O13">
        <v>0</v>
      </c>
      <c r="P13">
        <f t="shared" si="0"/>
        <v>1031</v>
      </c>
    </row>
    <row r="14" spans="1:16" x14ac:dyDescent="0.3">
      <c r="A14">
        <v>5016</v>
      </c>
      <c r="B14">
        <v>36</v>
      </c>
      <c r="C14">
        <v>34</v>
      </c>
      <c r="D14">
        <v>82</v>
      </c>
      <c r="E14">
        <v>61</v>
      </c>
      <c r="F14">
        <v>44</v>
      </c>
      <c r="G14">
        <v>140</v>
      </c>
      <c r="H14">
        <v>253</v>
      </c>
      <c r="I14">
        <v>223</v>
      </c>
      <c r="J14">
        <v>29</v>
      </c>
      <c r="K14">
        <v>10</v>
      </c>
      <c r="L14">
        <v>3</v>
      </c>
      <c r="M14">
        <v>3</v>
      </c>
      <c r="N14">
        <v>3</v>
      </c>
      <c r="O14">
        <v>4</v>
      </c>
      <c r="P14">
        <f t="shared" si="0"/>
        <v>925</v>
      </c>
    </row>
    <row r="15" spans="1:16" x14ac:dyDescent="0.3">
      <c r="A15">
        <v>5017</v>
      </c>
      <c r="B15">
        <v>45</v>
      </c>
      <c r="C15">
        <v>88</v>
      </c>
      <c r="D15">
        <v>131</v>
      </c>
      <c r="E15">
        <v>101</v>
      </c>
      <c r="F15">
        <v>37</v>
      </c>
      <c r="G15">
        <v>113</v>
      </c>
      <c r="H15">
        <v>172</v>
      </c>
      <c r="I15">
        <v>99</v>
      </c>
      <c r="J15">
        <v>8</v>
      </c>
      <c r="K15">
        <v>7</v>
      </c>
      <c r="L15">
        <v>0</v>
      </c>
      <c r="M15">
        <v>0</v>
      </c>
      <c r="N15">
        <v>0</v>
      </c>
      <c r="O15">
        <v>0</v>
      </c>
      <c r="P15">
        <f t="shared" si="0"/>
        <v>801</v>
      </c>
    </row>
    <row r="16" spans="1:16" x14ac:dyDescent="0.3">
      <c r="A16">
        <v>5018</v>
      </c>
      <c r="B16">
        <v>16</v>
      </c>
      <c r="C16">
        <v>32</v>
      </c>
      <c r="D16">
        <v>16</v>
      </c>
      <c r="E16">
        <v>10</v>
      </c>
      <c r="F16">
        <v>6</v>
      </c>
      <c r="G16">
        <v>25</v>
      </c>
      <c r="H16">
        <v>113</v>
      </c>
      <c r="I16">
        <v>114</v>
      </c>
      <c r="J16">
        <v>24</v>
      </c>
      <c r="K16">
        <v>4</v>
      </c>
      <c r="L16">
        <v>3</v>
      </c>
      <c r="M16">
        <v>0</v>
      </c>
      <c r="N16">
        <v>0</v>
      </c>
      <c r="O16">
        <v>0</v>
      </c>
      <c r="P16">
        <f t="shared" si="0"/>
        <v>363</v>
      </c>
    </row>
    <row r="17" spans="1:16" x14ac:dyDescent="0.3">
      <c r="A17">
        <v>5019</v>
      </c>
      <c r="B17">
        <v>46</v>
      </c>
      <c r="C17">
        <v>98</v>
      </c>
      <c r="D17">
        <v>191</v>
      </c>
      <c r="E17">
        <v>137</v>
      </c>
      <c r="F17">
        <v>72</v>
      </c>
      <c r="G17">
        <v>182</v>
      </c>
      <c r="H17">
        <v>309</v>
      </c>
      <c r="I17">
        <v>209</v>
      </c>
      <c r="J17">
        <v>72</v>
      </c>
      <c r="K17">
        <v>21</v>
      </c>
      <c r="L17">
        <v>8</v>
      </c>
      <c r="M17">
        <v>0</v>
      </c>
      <c r="N17">
        <v>0</v>
      </c>
      <c r="O17">
        <v>3</v>
      </c>
      <c r="P17">
        <f t="shared" si="0"/>
        <v>1348</v>
      </c>
    </row>
    <row r="18" spans="1:16" x14ac:dyDescent="0.3">
      <c r="A18">
        <v>5020</v>
      </c>
      <c r="B18">
        <v>7</v>
      </c>
      <c r="C18">
        <v>7</v>
      </c>
      <c r="D18">
        <v>5</v>
      </c>
      <c r="E18">
        <v>3</v>
      </c>
      <c r="F18">
        <v>4</v>
      </c>
      <c r="G18">
        <v>11</v>
      </c>
      <c r="H18">
        <v>47</v>
      </c>
      <c r="I18">
        <v>62</v>
      </c>
      <c r="J18">
        <v>29</v>
      </c>
      <c r="K18">
        <v>6</v>
      </c>
      <c r="L18">
        <v>3</v>
      </c>
      <c r="M18">
        <v>0</v>
      </c>
      <c r="N18">
        <v>0</v>
      </c>
      <c r="O18">
        <v>0</v>
      </c>
      <c r="P18">
        <f t="shared" si="0"/>
        <v>184</v>
      </c>
    </row>
    <row r="19" spans="1:16" x14ac:dyDescent="0.3">
      <c r="A19">
        <v>5021</v>
      </c>
      <c r="B19">
        <v>16</v>
      </c>
      <c r="C19">
        <v>9</v>
      </c>
      <c r="D19">
        <v>26</v>
      </c>
      <c r="E19">
        <v>17</v>
      </c>
      <c r="F19">
        <v>3</v>
      </c>
      <c r="G19">
        <v>29</v>
      </c>
      <c r="H19">
        <v>126</v>
      </c>
      <c r="I19">
        <v>85</v>
      </c>
      <c r="J19">
        <v>43</v>
      </c>
      <c r="K19">
        <v>29</v>
      </c>
      <c r="L19">
        <v>14</v>
      </c>
      <c r="M19">
        <v>0</v>
      </c>
      <c r="N19">
        <v>0</v>
      </c>
      <c r="O19">
        <v>0</v>
      </c>
      <c r="P19">
        <f t="shared" si="0"/>
        <v>397</v>
      </c>
    </row>
    <row r="20" spans="1:16" x14ac:dyDescent="0.3">
      <c r="A20">
        <v>5022</v>
      </c>
      <c r="B20">
        <v>83</v>
      </c>
      <c r="C20">
        <v>112</v>
      </c>
      <c r="D20">
        <v>156</v>
      </c>
      <c r="E20">
        <v>95</v>
      </c>
      <c r="F20">
        <v>80</v>
      </c>
      <c r="G20">
        <v>245</v>
      </c>
      <c r="H20">
        <v>340</v>
      </c>
      <c r="I20">
        <v>299</v>
      </c>
      <c r="J20">
        <v>169</v>
      </c>
      <c r="K20">
        <v>91</v>
      </c>
      <c r="L20">
        <v>35</v>
      </c>
      <c r="M20">
        <v>19</v>
      </c>
      <c r="N20">
        <v>14</v>
      </c>
      <c r="O20">
        <v>12</v>
      </c>
      <c r="P20">
        <f t="shared" si="0"/>
        <v>1750</v>
      </c>
    </row>
    <row r="21" spans="1:16" x14ac:dyDescent="0.3">
      <c r="A21">
        <v>5023</v>
      </c>
      <c r="B21">
        <v>113</v>
      </c>
      <c r="C21">
        <v>142</v>
      </c>
      <c r="D21">
        <v>278</v>
      </c>
      <c r="E21">
        <v>222</v>
      </c>
      <c r="F21">
        <v>146</v>
      </c>
      <c r="G21">
        <v>341</v>
      </c>
      <c r="H21">
        <v>552</v>
      </c>
      <c r="I21">
        <v>540</v>
      </c>
      <c r="J21">
        <v>64</v>
      </c>
      <c r="K21">
        <v>8</v>
      </c>
      <c r="L21">
        <v>4</v>
      </c>
      <c r="M21">
        <v>0</v>
      </c>
      <c r="N21">
        <v>0</v>
      </c>
      <c r="O21">
        <v>0</v>
      </c>
      <c r="P21">
        <f t="shared" si="0"/>
        <v>2410</v>
      </c>
    </row>
    <row r="22" spans="1:16" x14ac:dyDescent="0.3">
      <c r="A22">
        <v>5024</v>
      </c>
      <c r="B22">
        <v>36</v>
      </c>
      <c r="C22">
        <v>27</v>
      </c>
      <c r="D22">
        <v>55</v>
      </c>
      <c r="E22">
        <v>63</v>
      </c>
      <c r="F22">
        <v>75</v>
      </c>
      <c r="G22">
        <v>208</v>
      </c>
      <c r="H22">
        <v>307</v>
      </c>
      <c r="I22">
        <v>290</v>
      </c>
      <c r="J22">
        <v>111</v>
      </c>
      <c r="K22">
        <v>41</v>
      </c>
      <c r="L22">
        <v>24</v>
      </c>
      <c r="M22">
        <v>4</v>
      </c>
      <c r="N22">
        <v>0</v>
      </c>
      <c r="O22">
        <v>0</v>
      </c>
      <c r="P22">
        <f t="shared" si="0"/>
        <v>1241</v>
      </c>
    </row>
    <row r="23" spans="1:16" x14ac:dyDescent="0.3">
      <c r="A23">
        <v>5025</v>
      </c>
      <c r="B23">
        <v>29</v>
      </c>
      <c r="C23">
        <v>26</v>
      </c>
      <c r="D23">
        <v>58</v>
      </c>
      <c r="E23">
        <v>45</v>
      </c>
      <c r="F23">
        <v>37</v>
      </c>
      <c r="G23">
        <v>72</v>
      </c>
      <c r="H23">
        <v>163</v>
      </c>
      <c r="I23">
        <v>198</v>
      </c>
      <c r="J23">
        <v>56</v>
      </c>
      <c r="K23">
        <v>17</v>
      </c>
      <c r="L23">
        <v>3</v>
      </c>
      <c r="M23">
        <v>0</v>
      </c>
      <c r="N23">
        <v>0</v>
      </c>
      <c r="O23">
        <v>0</v>
      </c>
      <c r="P23">
        <f t="shared" si="0"/>
        <v>704</v>
      </c>
    </row>
    <row r="24" spans="1:16" x14ac:dyDescent="0.3">
      <c r="A24">
        <v>5031</v>
      </c>
      <c r="B24">
        <v>69</v>
      </c>
      <c r="C24">
        <v>55</v>
      </c>
      <c r="D24">
        <v>138</v>
      </c>
      <c r="E24">
        <v>141</v>
      </c>
      <c r="F24">
        <v>83</v>
      </c>
      <c r="G24">
        <v>188</v>
      </c>
      <c r="H24">
        <v>354</v>
      </c>
      <c r="I24">
        <v>415</v>
      </c>
      <c r="J24">
        <v>146</v>
      </c>
      <c r="K24">
        <v>27</v>
      </c>
      <c r="L24">
        <v>7</v>
      </c>
      <c r="M24">
        <v>7</v>
      </c>
      <c r="N24">
        <v>3</v>
      </c>
      <c r="O24">
        <v>4</v>
      </c>
      <c r="P24">
        <f t="shared" si="0"/>
        <v>1637</v>
      </c>
    </row>
    <row r="25" spans="1:16" x14ac:dyDescent="0.3">
      <c r="A25">
        <v>5032</v>
      </c>
      <c r="B25">
        <v>70</v>
      </c>
      <c r="C25">
        <v>48</v>
      </c>
      <c r="D25">
        <v>94</v>
      </c>
      <c r="E25">
        <v>117</v>
      </c>
      <c r="F25">
        <v>110</v>
      </c>
      <c r="G25">
        <v>357</v>
      </c>
      <c r="H25">
        <v>374</v>
      </c>
      <c r="I25">
        <v>295</v>
      </c>
      <c r="J25">
        <v>87</v>
      </c>
      <c r="K25">
        <v>23</v>
      </c>
      <c r="L25">
        <v>9</v>
      </c>
      <c r="M25">
        <v>8</v>
      </c>
      <c r="N25">
        <v>3</v>
      </c>
      <c r="O25">
        <v>0</v>
      </c>
      <c r="P25">
        <f t="shared" si="0"/>
        <v>1595</v>
      </c>
    </row>
    <row r="26" spans="1:16" x14ac:dyDescent="0.3">
      <c r="A26">
        <v>5033</v>
      </c>
      <c r="B26">
        <v>67</v>
      </c>
      <c r="C26">
        <v>34</v>
      </c>
      <c r="D26">
        <v>111</v>
      </c>
      <c r="E26">
        <v>117</v>
      </c>
      <c r="F26">
        <v>106</v>
      </c>
      <c r="G26">
        <v>227</v>
      </c>
      <c r="H26">
        <v>385</v>
      </c>
      <c r="I26">
        <v>261</v>
      </c>
      <c r="J26">
        <v>81</v>
      </c>
      <c r="K26">
        <v>12</v>
      </c>
      <c r="L26">
        <v>3</v>
      </c>
      <c r="M26">
        <v>3</v>
      </c>
      <c r="N26">
        <v>0</v>
      </c>
      <c r="O26">
        <v>0</v>
      </c>
      <c r="P26">
        <f t="shared" si="0"/>
        <v>1407</v>
      </c>
    </row>
    <row r="27" spans="1:16" x14ac:dyDescent="0.3">
      <c r="A27">
        <v>5034</v>
      </c>
      <c r="B27">
        <v>38</v>
      </c>
      <c r="C27">
        <v>15</v>
      </c>
      <c r="D27">
        <v>55</v>
      </c>
      <c r="E27">
        <v>59</v>
      </c>
      <c r="F27">
        <v>52</v>
      </c>
      <c r="G27">
        <v>187</v>
      </c>
      <c r="H27">
        <v>363</v>
      </c>
      <c r="I27">
        <v>267</v>
      </c>
      <c r="J27">
        <v>118</v>
      </c>
      <c r="K27">
        <v>32</v>
      </c>
      <c r="L27">
        <v>16</v>
      </c>
      <c r="M27">
        <v>3</v>
      </c>
      <c r="N27">
        <v>7</v>
      </c>
      <c r="O27">
        <v>8</v>
      </c>
      <c r="P27">
        <f t="shared" si="0"/>
        <v>1220</v>
      </c>
    </row>
    <row r="28" spans="1:16" x14ac:dyDescent="0.3">
      <c r="A28">
        <v>5035</v>
      </c>
      <c r="B28">
        <v>45</v>
      </c>
      <c r="C28">
        <v>20</v>
      </c>
      <c r="D28">
        <v>71</v>
      </c>
      <c r="E28">
        <v>77</v>
      </c>
      <c r="F28">
        <v>64</v>
      </c>
      <c r="G28">
        <v>254</v>
      </c>
      <c r="H28">
        <v>254</v>
      </c>
      <c r="I28">
        <v>168</v>
      </c>
      <c r="J28">
        <v>53</v>
      </c>
      <c r="K28">
        <v>11</v>
      </c>
      <c r="L28">
        <v>4</v>
      </c>
      <c r="M28">
        <v>0</v>
      </c>
      <c r="N28">
        <v>0</v>
      </c>
      <c r="O28">
        <v>0</v>
      </c>
      <c r="P28">
        <f t="shared" si="0"/>
        <v>1021</v>
      </c>
    </row>
    <row r="29" spans="1:16" x14ac:dyDescent="0.3">
      <c r="A29">
        <v>5037</v>
      </c>
      <c r="B29">
        <v>48</v>
      </c>
      <c r="C29">
        <v>64</v>
      </c>
      <c r="D29">
        <v>116</v>
      </c>
      <c r="E29">
        <v>109</v>
      </c>
      <c r="F29">
        <v>107</v>
      </c>
      <c r="G29">
        <v>270</v>
      </c>
      <c r="H29">
        <v>310</v>
      </c>
      <c r="I29">
        <v>339</v>
      </c>
      <c r="J29">
        <v>83</v>
      </c>
      <c r="K29">
        <v>16</v>
      </c>
      <c r="L29">
        <v>0</v>
      </c>
      <c r="M29">
        <v>3</v>
      </c>
      <c r="N29">
        <v>0</v>
      </c>
      <c r="O29">
        <v>0</v>
      </c>
      <c r="P29">
        <f t="shared" si="0"/>
        <v>1465</v>
      </c>
    </row>
    <row r="30" spans="1:16" x14ac:dyDescent="0.3">
      <c r="A30">
        <v>5038</v>
      </c>
      <c r="B30">
        <v>76</v>
      </c>
      <c r="C30">
        <v>74</v>
      </c>
      <c r="D30">
        <v>185</v>
      </c>
      <c r="E30">
        <v>186</v>
      </c>
      <c r="F30">
        <v>141</v>
      </c>
      <c r="G30">
        <v>420</v>
      </c>
      <c r="H30">
        <v>666</v>
      </c>
      <c r="I30">
        <v>475</v>
      </c>
      <c r="J30">
        <v>96</v>
      </c>
      <c r="K30">
        <v>19</v>
      </c>
      <c r="L30">
        <v>3</v>
      </c>
      <c r="M30">
        <v>0</v>
      </c>
      <c r="N30">
        <v>0</v>
      </c>
      <c r="O30">
        <v>3</v>
      </c>
      <c r="P30">
        <f t="shared" si="0"/>
        <v>2344</v>
      </c>
    </row>
    <row r="31" spans="1:16" x14ac:dyDescent="0.3">
      <c r="A31">
        <v>5039</v>
      </c>
      <c r="B31">
        <v>53</v>
      </c>
      <c r="C31">
        <v>80</v>
      </c>
      <c r="D31">
        <v>147</v>
      </c>
      <c r="E31">
        <v>103</v>
      </c>
      <c r="F31">
        <v>59</v>
      </c>
      <c r="G31">
        <v>172</v>
      </c>
      <c r="H31">
        <v>261</v>
      </c>
      <c r="I31">
        <v>252</v>
      </c>
      <c r="J31">
        <v>39</v>
      </c>
      <c r="K31">
        <v>9</v>
      </c>
      <c r="L31">
        <v>4</v>
      </c>
      <c r="M31">
        <v>0</v>
      </c>
      <c r="N31">
        <v>0</v>
      </c>
      <c r="O31">
        <v>0</v>
      </c>
      <c r="P31">
        <f t="shared" si="0"/>
        <v>1179</v>
      </c>
    </row>
    <row r="32" spans="1:16" x14ac:dyDescent="0.3">
      <c r="A32">
        <v>5040</v>
      </c>
      <c r="B32">
        <v>21</v>
      </c>
      <c r="C32">
        <v>51</v>
      </c>
      <c r="D32">
        <v>57</v>
      </c>
      <c r="E32">
        <v>42</v>
      </c>
      <c r="F32">
        <v>7</v>
      </c>
      <c r="G32">
        <v>9</v>
      </c>
      <c r="H32">
        <v>20</v>
      </c>
      <c r="I32">
        <v>32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251</v>
      </c>
    </row>
    <row r="33" spans="1:16" x14ac:dyDescent="0.3">
      <c r="A33">
        <v>5041</v>
      </c>
      <c r="B33">
        <v>40</v>
      </c>
      <c r="C33">
        <v>19</v>
      </c>
      <c r="D33">
        <v>44</v>
      </c>
      <c r="E33">
        <v>60</v>
      </c>
      <c r="F33">
        <v>40</v>
      </c>
      <c r="G33">
        <v>199</v>
      </c>
      <c r="H33">
        <v>264</v>
      </c>
      <c r="I33">
        <v>215</v>
      </c>
      <c r="J33">
        <v>67</v>
      </c>
      <c r="K33">
        <v>23</v>
      </c>
      <c r="L33">
        <v>10</v>
      </c>
      <c r="M33">
        <v>9</v>
      </c>
      <c r="N33">
        <v>0</v>
      </c>
      <c r="O33">
        <v>0</v>
      </c>
      <c r="P33">
        <f t="shared" si="0"/>
        <v>990</v>
      </c>
    </row>
    <row r="34" spans="1:16" x14ac:dyDescent="0.3">
      <c r="A34">
        <v>5042</v>
      </c>
      <c r="B34">
        <v>57</v>
      </c>
      <c r="C34">
        <v>44</v>
      </c>
      <c r="D34">
        <v>90</v>
      </c>
      <c r="E34">
        <v>86</v>
      </c>
      <c r="F34">
        <v>84</v>
      </c>
      <c r="G34">
        <v>242</v>
      </c>
      <c r="H34">
        <v>345</v>
      </c>
      <c r="I34">
        <v>284</v>
      </c>
      <c r="J34">
        <v>56</v>
      </c>
      <c r="K34">
        <v>15</v>
      </c>
      <c r="L34">
        <v>4</v>
      </c>
      <c r="M34">
        <v>4</v>
      </c>
      <c r="N34">
        <v>0</v>
      </c>
      <c r="O34">
        <v>7</v>
      </c>
      <c r="P34">
        <f t="shared" si="0"/>
        <v>1318</v>
      </c>
    </row>
    <row r="35" spans="1:16" x14ac:dyDescent="0.3">
      <c r="A35">
        <v>5043</v>
      </c>
      <c r="B35">
        <v>106</v>
      </c>
      <c r="C35">
        <v>183</v>
      </c>
      <c r="D35">
        <v>414</v>
      </c>
      <c r="E35">
        <v>424</v>
      </c>
      <c r="F35">
        <v>186</v>
      </c>
      <c r="G35">
        <v>374</v>
      </c>
      <c r="H35">
        <v>705</v>
      </c>
      <c r="I35">
        <v>616</v>
      </c>
      <c r="J35">
        <v>107</v>
      </c>
      <c r="K35">
        <v>16</v>
      </c>
      <c r="L35">
        <v>4</v>
      </c>
      <c r="M35">
        <v>4</v>
      </c>
      <c r="N35">
        <v>3</v>
      </c>
      <c r="O35">
        <v>9</v>
      </c>
      <c r="P35">
        <f t="shared" si="0"/>
        <v>3151</v>
      </c>
    </row>
    <row r="36" spans="1:16" x14ac:dyDescent="0.3">
      <c r="A36">
        <v>5044</v>
      </c>
      <c r="B36">
        <v>36</v>
      </c>
      <c r="C36">
        <v>33</v>
      </c>
      <c r="D36">
        <v>90</v>
      </c>
      <c r="E36">
        <v>56</v>
      </c>
      <c r="F36">
        <v>44</v>
      </c>
      <c r="G36">
        <v>93</v>
      </c>
      <c r="H36">
        <v>286</v>
      </c>
      <c r="I36">
        <v>237</v>
      </c>
      <c r="J36">
        <v>99</v>
      </c>
      <c r="K36">
        <v>32</v>
      </c>
      <c r="L36">
        <v>15</v>
      </c>
      <c r="M36">
        <v>5</v>
      </c>
      <c r="N36">
        <v>3</v>
      </c>
      <c r="O36">
        <v>3</v>
      </c>
      <c r="P36">
        <f t="shared" si="0"/>
        <v>1032</v>
      </c>
    </row>
    <row r="37" spans="1:16" x14ac:dyDescent="0.3">
      <c r="A37">
        <v>5045</v>
      </c>
      <c r="B37">
        <v>80</v>
      </c>
      <c r="C37">
        <v>52</v>
      </c>
      <c r="D37">
        <v>82</v>
      </c>
      <c r="E37">
        <v>109</v>
      </c>
      <c r="F37">
        <v>126</v>
      </c>
      <c r="G37">
        <v>470</v>
      </c>
      <c r="H37">
        <v>710</v>
      </c>
      <c r="I37">
        <v>482</v>
      </c>
      <c r="J37">
        <v>214</v>
      </c>
      <c r="K37">
        <v>101</v>
      </c>
      <c r="L37">
        <v>44</v>
      </c>
      <c r="M37">
        <v>19</v>
      </c>
      <c r="N37">
        <v>9</v>
      </c>
      <c r="O37">
        <v>10</v>
      </c>
      <c r="P37">
        <f t="shared" si="0"/>
        <v>2508</v>
      </c>
    </row>
    <row r="38" spans="1:16" x14ac:dyDescent="0.3">
      <c r="A38">
        <v>5046</v>
      </c>
      <c r="B38">
        <v>54</v>
      </c>
      <c r="C38">
        <v>62</v>
      </c>
      <c r="D38">
        <v>166</v>
      </c>
      <c r="E38">
        <v>90</v>
      </c>
      <c r="F38">
        <v>39</v>
      </c>
      <c r="G38">
        <v>131</v>
      </c>
      <c r="H38">
        <v>282</v>
      </c>
      <c r="I38">
        <v>374</v>
      </c>
      <c r="J38">
        <v>93</v>
      </c>
      <c r="K38">
        <v>6</v>
      </c>
      <c r="L38">
        <v>3</v>
      </c>
      <c r="M38">
        <v>0</v>
      </c>
      <c r="N38">
        <v>0</v>
      </c>
      <c r="O38">
        <v>0</v>
      </c>
      <c r="P38">
        <f t="shared" si="0"/>
        <v>1300</v>
      </c>
    </row>
    <row r="39" spans="1:16" x14ac:dyDescent="0.3">
      <c r="A39">
        <v>5047</v>
      </c>
      <c r="B39">
        <v>36</v>
      </c>
      <c r="C39">
        <v>69</v>
      </c>
      <c r="D39">
        <v>140</v>
      </c>
      <c r="E39">
        <v>105</v>
      </c>
      <c r="F39">
        <v>59</v>
      </c>
      <c r="G39">
        <v>80</v>
      </c>
      <c r="H39">
        <v>191</v>
      </c>
      <c r="I39">
        <v>423</v>
      </c>
      <c r="J39">
        <v>46</v>
      </c>
      <c r="K39">
        <v>6</v>
      </c>
      <c r="L39">
        <v>3</v>
      </c>
      <c r="M39">
        <v>0</v>
      </c>
      <c r="N39">
        <v>0</v>
      </c>
      <c r="O39">
        <v>8</v>
      </c>
      <c r="P39">
        <f t="shared" si="0"/>
        <v>1166</v>
      </c>
    </row>
    <row r="40" spans="1:16" x14ac:dyDescent="0.3">
      <c r="A40">
        <v>5048</v>
      </c>
      <c r="B40">
        <v>53</v>
      </c>
      <c r="C40">
        <v>38</v>
      </c>
      <c r="D40">
        <v>127</v>
      </c>
      <c r="E40">
        <v>102</v>
      </c>
      <c r="F40">
        <v>61</v>
      </c>
      <c r="G40">
        <v>173</v>
      </c>
      <c r="H40">
        <v>345</v>
      </c>
      <c r="I40">
        <v>400</v>
      </c>
      <c r="J40">
        <v>112</v>
      </c>
      <c r="K40">
        <v>28</v>
      </c>
      <c r="L40">
        <v>6</v>
      </c>
      <c r="M40">
        <v>5</v>
      </c>
      <c r="N40">
        <v>3</v>
      </c>
      <c r="O40">
        <v>8</v>
      </c>
      <c r="P40">
        <f t="shared" si="0"/>
        <v>1461</v>
      </c>
    </row>
    <row r="41" spans="1:16" x14ac:dyDescent="0.3">
      <c r="A41">
        <v>5049</v>
      </c>
      <c r="B41">
        <v>24</v>
      </c>
      <c r="C41">
        <v>3</v>
      </c>
      <c r="D41">
        <v>18</v>
      </c>
      <c r="E41">
        <v>29</v>
      </c>
      <c r="F41">
        <v>20</v>
      </c>
      <c r="G41">
        <v>88</v>
      </c>
      <c r="H41">
        <v>174</v>
      </c>
      <c r="I41">
        <v>198</v>
      </c>
      <c r="J41">
        <v>66</v>
      </c>
      <c r="K41">
        <v>25</v>
      </c>
      <c r="L41">
        <v>10</v>
      </c>
      <c r="M41">
        <v>8</v>
      </c>
      <c r="N41">
        <v>7</v>
      </c>
      <c r="O41">
        <v>3</v>
      </c>
      <c r="P41">
        <f t="shared" si="0"/>
        <v>673</v>
      </c>
    </row>
    <row r="42" spans="1:16" x14ac:dyDescent="0.3">
      <c r="A42">
        <v>5050</v>
      </c>
      <c r="B42">
        <v>9</v>
      </c>
      <c r="C42">
        <v>0</v>
      </c>
      <c r="D42">
        <v>15</v>
      </c>
      <c r="E42">
        <v>13</v>
      </c>
      <c r="F42">
        <v>7</v>
      </c>
      <c r="G42">
        <v>27</v>
      </c>
      <c r="H42">
        <v>51</v>
      </c>
      <c r="I42">
        <v>79</v>
      </c>
      <c r="J42">
        <v>17</v>
      </c>
      <c r="K42">
        <v>4</v>
      </c>
      <c r="L42">
        <v>0</v>
      </c>
      <c r="M42">
        <v>0</v>
      </c>
      <c r="N42">
        <v>0</v>
      </c>
      <c r="O42">
        <v>0</v>
      </c>
      <c r="P42">
        <f t="shared" si="0"/>
        <v>222</v>
      </c>
    </row>
    <row r="43" spans="1:16" x14ac:dyDescent="0.3">
      <c r="A43">
        <v>5051</v>
      </c>
      <c r="B43">
        <v>26</v>
      </c>
      <c r="C43">
        <v>9</v>
      </c>
      <c r="D43">
        <v>19</v>
      </c>
      <c r="E43">
        <v>23</v>
      </c>
      <c r="F43">
        <v>14</v>
      </c>
      <c r="G43">
        <v>50</v>
      </c>
      <c r="H43">
        <v>146</v>
      </c>
      <c r="I43">
        <v>130</v>
      </c>
      <c r="J43">
        <v>64</v>
      </c>
      <c r="K43">
        <v>34</v>
      </c>
      <c r="L43">
        <v>7</v>
      </c>
      <c r="M43">
        <v>3</v>
      </c>
      <c r="N43">
        <v>6</v>
      </c>
      <c r="O43">
        <v>0</v>
      </c>
      <c r="P43">
        <f t="shared" si="0"/>
        <v>531</v>
      </c>
    </row>
    <row r="44" spans="1:16" x14ac:dyDescent="0.3">
      <c r="A44">
        <v>5052</v>
      </c>
      <c r="B44">
        <v>6</v>
      </c>
      <c r="C44">
        <v>0</v>
      </c>
      <c r="D44">
        <v>10</v>
      </c>
      <c r="E44">
        <v>11</v>
      </c>
      <c r="F44">
        <v>8</v>
      </c>
      <c r="G44">
        <v>16</v>
      </c>
      <c r="H44">
        <v>36</v>
      </c>
      <c r="I44">
        <v>70</v>
      </c>
      <c r="J44">
        <v>26</v>
      </c>
      <c r="K44">
        <v>13</v>
      </c>
      <c r="L44">
        <v>3</v>
      </c>
      <c r="M44">
        <v>0</v>
      </c>
      <c r="N44">
        <v>4</v>
      </c>
      <c r="O44">
        <v>0</v>
      </c>
      <c r="P44">
        <f t="shared" si="0"/>
        <v>203</v>
      </c>
    </row>
    <row r="45" spans="1:16" x14ac:dyDescent="0.3">
      <c r="A45">
        <v>5061</v>
      </c>
      <c r="B45">
        <v>24</v>
      </c>
      <c r="C45">
        <v>13</v>
      </c>
      <c r="D45">
        <v>47</v>
      </c>
      <c r="E45">
        <v>47</v>
      </c>
      <c r="F45">
        <v>32</v>
      </c>
      <c r="G45">
        <v>131</v>
      </c>
      <c r="H45">
        <v>257</v>
      </c>
      <c r="I45">
        <v>219</v>
      </c>
      <c r="J45">
        <v>148</v>
      </c>
      <c r="K45">
        <v>49</v>
      </c>
      <c r="L45">
        <v>32</v>
      </c>
      <c r="M45">
        <v>20</v>
      </c>
      <c r="N45">
        <v>7</v>
      </c>
      <c r="O45">
        <v>6</v>
      </c>
      <c r="P45">
        <f t="shared" si="0"/>
        <v>1032</v>
      </c>
    </row>
    <row r="46" spans="1:16" x14ac:dyDescent="0.3">
      <c r="A46">
        <v>5062</v>
      </c>
      <c r="B46">
        <v>56</v>
      </c>
      <c r="C46">
        <v>48</v>
      </c>
      <c r="D46">
        <v>62</v>
      </c>
      <c r="E46">
        <v>56</v>
      </c>
      <c r="F46">
        <v>53</v>
      </c>
      <c r="G46">
        <v>151</v>
      </c>
      <c r="H46">
        <v>271</v>
      </c>
      <c r="I46">
        <v>205</v>
      </c>
      <c r="J46">
        <v>84</v>
      </c>
      <c r="K46">
        <v>44</v>
      </c>
      <c r="L46">
        <v>27</v>
      </c>
      <c r="M46">
        <v>11</v>
      </c>
      <c r="N46">
        <v>4</v>
      </c>
      <c r="O46">
        <v>15</v>
      </c>
      <c r="P46">
        <f t="shared" si="0"/>
        <v>1087</v>
      </c>
    </row>
    <row r="47" spans="1:16" x14ac:dyDescent="0.3">
      <c r="A47">
        <v>5063</v>
      </c>
      <c r="B47">
        <v>65</v>
      </c>
      <c r="C47">
        <v>55</v>
      </c>
      <c r="D47">
        <v>93</v>
      </c>
      <c r="E47">
        <v>83</v>
      </c>
      <c r="F47">
        <v>58</v>
      </c>
      <c r="G47">
        <v>153</v>
      </c>
      <c r="H47">
        <v>335</v>
      </c>
      <c r="I47">
        <v>379</v>
      </c>
      <c r="J47">
        <v>190</v>
      </c>
      <c r="K47">
        <v>84</v>
      </c>
      <c r="L47">
        <v>31</v>
      </c>
      <c r="M47">
        <v>20</v>
      </c>
      <c r="N47">
        <v>4</v>
      </c>
      <c r="O47">
        <v>3</v>
      </c>
      <c r="P47">
        <f t="shared" si="0"/>
        <v>1553</v>
      </c>
    </row>
    <row r="48" spans="1:16" x14ac:dyDescent="0.3">
      <c r="A48">
        <v>5064</v>
      </c>
      <c r="B48">
        <v>30</v>
      </c>
      <c r="C48">
        <v>6</v>
      </c>
      <c r="D48">
        <v>11</v>
      </c>
      <c r="E48">
        <v>41</v>
      </c>
      <c r="F48">
        <v>20</v>
      </c>
      <c r="G48">
        <v>37</v>
      </c>
      <c r="H48">
        <v>114</v>
      </c>
      <c r="I48">
        <v>127</v>
      </c>
      <c r="J48">
        <v>80</v>
      </c>
      <c r="K48">
        <v>38</v>
      </c>
      <c r="L48">
        <v>24</v>
      </c>
      <c r="M48">
        <v>13</v>
      </c>
      <c r="N48">
        <v>3</v>
      </c>
      <c r="O48">
        <v>10</v>
      </c>
      <c r="P48">
        <f t="shared" si="0"/>
        <v>554</v>
      </c>
    </row>
    <row r="49" spans="1:16" x14ac:dyDescent="0.3">
      <c r="A49">
        <v>5065</v>
      </c>
      <c r="B49">
        <v>47</v>
      </c>
      <c r="C49">
        <v>36</v>
      </c>
      <c r="D49">
        <v>66</v>
      </c>
      <c r="E49">
        <v>37</v>
      </c>
      <c r="F49">
        <v>38</v>
      </c>
      <c r="G49">
        <v>189</v>
      </c>
      <c r="H49">
        <v>335</v>
      </c>
      <c r="I49">
        <v>162</v>
      </c>
      <c r="J49">
        <v>112</v>
      </c>
      <c r="K49">
        <v>49</v>
      </c>
      <c r="L49">
        <v>24</v>
      </c>
      <c r="M49">
        <v>5</v>
      </c>
      <c r="N49">
        <v>3</v>
      </c>
      <c r="O49">
        <v>9</v>
      </c>
      <c r="P49">
        <f t="shared" si="0"/>
        <v>1112</v>
      </c>
    </row>
    <row r="50" spans="1:16" x14ac:dyDescent="0.3">
      <c r="A50">
        <v>5066</v>
      </c>
      <c r="B50">
        <v>39</v>
      </c>
      <c r="C50">
        <v>4</v>
      </c>
      <c r="D50">
        <v>10</v>
      </c>
      <c r="E50">
        <v>23</v>
      </c>
      <c r="F50">
        <v>13</v>
      </c>
      <c r="G50">
        <v>47</v>
      </c>
      <c r="H50">
        <v>124</v>
      </c>
      <c r="I50">
        <v>138</v>
      </c>
      <c r="J50">
        <v>94</v>
      </c>
      <c r="K50">
        <v>40</v>
      </c>
      <c r="L50">
        <v>23</v>
      </c>
      <c r="M50">
        <v>13</v>
      </c>
      <c r="N50">
        <v>3</v>
      </c>
      <c r="O50">
        <v>7</v>
      </c>
      <c r="P50">
        <f t="shared" si="0"/>
        <v>578</v>
      </c>
    </row>
    <row r="51" spans="1:16" x14ac:dyDescent="0.3">
      <c r="A51">
        <v>5067</v>
      </c>
      <c r="B51">
        <v>68</v>
      </c>
      <c r="C51">
        <v>60</v>
      </c>
      <c r="D51">
        <v>117</v>
      </c>
      <c r="E51">
        <v>93</v>
      </c>
      <c r="F51">
        <v>65</v>
      </c>
      <c r="G51">
        <v>194</v>
      </c>
      <c r="H51">
        <v>376</v>
      </c>
      <c r="I51">
        <v>415</v>
      </c>
      <c r="J51">
        <v>253</v>
      </c>
      <c r="K51">
        <v>100</v>
      </c>
      <c r="L51">
        <v>53</v>
      </c>
      <c r="M51">
        <v>23</v>
      </c>
      <c r="N51">
        <v>9</v>
      </c>
      <c r="O51">
        <v>22</v>
      </c>
      <c r="P51">
        <f t="shared" si="0"/>
        <v>1848</v>
      </c>
    </row>
    <row r="52" spans="1:16" x14ac:dyDescent="0.3">
      <c r="A52">
        <v>5068</v>
      </c>
      <c r="B52">
        <v>70</v>
      </c>
      <c r="C52">
        <v>77</v>
      </c>
      <c r="D52">
        <v>87</v>
      </c>
      <c r="E52">
        <v>64</v>
      </c>
      <c r="F52">
        <v>46</v>
      </c>
      <c r="G52">
        <v>232</v>
      </c>
      <c r="H52">
        <v>463</v>
      </c>
      <c r="I52">
        <v>315</v>
      </c>
      <c r="J52">
        <v>121</v>
      </c>
      <c r="K52">
        <v>42</v>
      </c>
      <c r="L52">
        <v>23</v>
      </c>
      <c r="M52">
        <v>9</v>
      </c>
      <c r="N52">
        <v>3</v>
      </c>
      <c r="O52">
        <v>3</v>
      </c>
      <c r="P52">
        <f t="shared" si="0"/>
        <v>1555</v>
      </c>
    </row>
    <row r="53" spans="1:16" x14ac:dyDescent="0.3">
      <c r="A53">
        <v>5069</v>
      </c>
      <c r="B53">
        <v>53</v>
      </c>
      <c r="C53">
        <v>32</v>
      </c>
      <c r="D53">
        <v>85</v>
      </c>
      <c r="E53">
        <v>47</v>
      </c>
      <c r="F53">
        <v>41</v>
      </c>
      <c r="G53">
        <v>157</v>
      </c>
      <c r="H53">
        <v>249</v>
      </c>
      <c r="I53">
        <v>199</v>
      </c>
      <c r="J53">
        <v>91</v>
      </c>
      <c r="K53">
        <v>49</v>
      </c>
      <c r="L53">
        <v>24</v>
      </c>
      <c r="M53">
        <v>11</v>
      </c>
      <c r="N53">
        <v>0</v>
      </c>
      <c r="O53">
        <v>11</v>
      </c>
      <c r="P53">
        <f t="shared" si="0"/>
        <v>1049</v>
      </c>
    </row>
    <row r="54" spans="1:16" x14ac:dyDescent="0.3">
      <c r="A54">
        <v>5070</v>
      </c>
      <c r="B54">
        <v>69</v>
      </c>
      <c r="C54">
        <v>71</v>
      </c>
      <c r="D54">
        <v>156</v>
      </c>
      <c r="E54">
        <v>125</v>
      </c>
      <c r="F54">
        <v>90</v>
      </c>
      <c r="G54">
        <v>345</v>
      </c>
      <c r="H54">
        <v>561</v>
      </c>
      <c r="I54">
        <v>356</v>
      </c>
      <c r="J54">
        <v>93</v>
      </c>
      <c r="K54">
        <v>32</v>
      </c>
      <c r="L54">
        <v>12</v>
      </c>
      <c r="M54">
        <v>6</v>
      </c>
      <c r="N54">
        <v>4</v>
      </c>
      <c r="O54">
        <v>7</v>
      </c>
      <c r="P54">
        <f t="shared" si="0"/>
        <v>1927</v>
      </c>
    </row>
    <row r="55" spans="1:16" x14ac:dyDescent="0.3">
      <c r="A55">
        <v>5072</v>
      </c>
      <c r="B55">
        <v>46</v>
      </c>
      <c r="C55">
        <v>30</v>
      </c>
      <c r="D55">
        <v>97</v>
      </c>
      <c r="E55">
        <v>77</v>
      </c>
      <c r="F55">
        <v>50</v>
      </c>
      <c r="G55">
        <v>133</v>
      </c>
      <c r="H55">
        <v>306</v>
      </c>
      <c r="I55">
        <v>233</v>
      </c>
      <c r="J55">
        <v>118</v>
      </c>
      <c r="K55">
        <v>38</v>
      </c>
      <c r="L55">
        <v>10</v>
      </c>
      <c r="M55">
        <v>9</v>
      </c>
      <c r="N55">
        <v>0</v>
      </c>
      <c r="O55">
        <v>4</v>
      </c>
      <c r="P55">
        <f t="shared" si="0"/>
        <v>1151</v>
      </c>
    </row>
    <row r="56" spans="1:16" x14ac:dyDescent="0.3">
      <c r="A56">
        <v>5073</v>
      </c>
      <c r="B56">
        <v>58</v>
      </c>
      <c r="C56">
        <v>32</v>
      </c>
      <c r="D56">
        <v>114</v>
      </c>
      <c r="E56">
        <v>77</v>
      </c>
      <c r="F56">
        <v>70</v>
      </c>
      <c r="G56">
        <v>211</v>
      </c>
      <c r="H56">
        <v>396</v>
      </c>
      <c r="I56">
        <v>383</v>
      </c>
      <c r="J56">
        <v>88</v>
      </c>
      <c r="K56">
        <v>29</v>
      </c>
      <c r="L56">
        <v>7</v>
      </c>
      <c r="M56">
        <v>0</v>
      </c>
      <c r="N56">
        <v>3</v>
      </c>
      <c r="O56">
        <v>5</v>
      </c>
      <c r="P56">
        <f t="shared" si="0"/>
        <v>1473</v>
      </c>
    </row>
    <row r="57" spans="1:16" x14ac:dyDescent="0.3">
      <c r="A57">
        <v>5074</v>
      </c>
      <c r="B57">
        <v>58</v>
      </c>
      <c r="C57">
        <v>88</v>
      </c>
      <c r="D57">
        <v>127</v>
      </c>
      <c r="E57">
        <v>102</v>
      </c>
      <c r="F57">
        <v>77</v>
      </c>
      <c r="G57">
        <v>228</v>
      </c>
      <c r="H57">
        <v>479</v>
      </c>
      <c r="I57">
        <v>330</v>
      </c>
      <c r="J57">
        <v>42</v>
      </c>
      <c r="K57">
        <v>9</v>
      </c>
      <c r="L57">
        <v>3</v>
      </c>
      <c r="M57">
        <v>0</v>
      </c>
      <c r="N57">
        <v>0</v>
      </c>
      <c r="O57">
        <v>0</v>
      </c>
      <c r="P57">
        <f t="shared" si="0"/>
        <v>1543</v>
      </c>
    </row>
    <row r="58" spans="1:16" x14ac:dyDescent="0.3">
      <c r="A58">
        <v>5075</v>
      </c>
      <c r="B58">
        <v>43</v>
      </c>
      <c r="C58">
        <v>21</v>
      </c>
      <c r="D58">
        <v>66</v>
      </c>
      <c r="E58">
        <v>46</v>
      </c>
      <c r="F58">
        <v>25</v>
      </c>
      <c r="G58">
        <v>98</v>
      </c>
      <c r="H58">
        <v>313</v>
      </c>
      <c r="I58">
        <v>212</v>
      </c>
      <c r="J58">
        <v>32</v>
      </c>
      <c r="K58">
        <v>7</v>
      </c>
      <c r="L58">
        <v>3</v>
      </c>
      <c r="M58">
        <v>3</v>
      </c>
      <c r="N58">
        <v>0</v>
      </c>
      <c r="O58">
        <v>0</v>
      </c>
      <c r="P58">
        <f t="shared" si="0"/>
        <v>869</v>
      </c>
    </row>
    <row r="59" spans="1:16" x14ac:dyDescent="0.3">
      <c r="A59">
        <v>5076</v>
      </c>
      <c r="B59">
        <v>24</v>
      </c>
      <c r="C59">
        <v>3</v>
      </c>
      <c r="D59">
        <v>9</v>
      </c>
      <c r="E59">
        <v>11</v>
      </c>
      <c r="F59">
        <v>12</v>
      </c>
      <c r="G59">
        <v>28</v>
      </c>
      <c r="H59">
        <v>142</v>
      </c>
      <c r="I59">
        <v>144</v>
      </c>
      <c r="J59">
        <v>24</v>
      </c>
      <c r="K59">
        <v>3</v>
      </c>
      <c r="L59">
        <v>0</v>
      </c>
      <c r="M59">
        <v>0</v>
      </c>
      <c r="N59">
        <v>0</v>
      </c>
      <c r="O59">
        <v>0</v>
      </c>
      <c r="P59">
        <f t="shared" si="0"/>
        <v>400</v>
      </c>
    </row>
    <row r="60" spans="1:16" x14ac:dyDescent="0.3">
      <c r="A60">
        <v>5081</v>
      </c>
      <c r="B60">
        <v>73</v>
      </c>
      <c r="C60">
        <v>45</v>
      </c>
      <c r="D60">
        <v>103</v>
      </c>
      <c r="E60">
        <v>49</v>
      </c>
      <c r="F60">
        <v>40</v>
      </c>
      <c r="G60">
        <v>115</v>
      </c>
      <c r="H60">
        <v>218</v>
      </c>
      <c r="I60">
        <v>232</v>
      </c>
      <c r="J60">
        <v>111</v>
      </c>
      <c r="K60">
        <v>38</v>
      </c>
      <c r="L60">
        <v>19</v>
      </c>
      <c r="M60">
        <v>11</v>
      </c>
      <c r="N60">
        <v>9</v>
      </c>
      <c r="O60">
        <v>9</v>
      </c>
      <c r="P60">
        <f t="shared" si="0"/>
        <v>1072</v>
      </c>
    </row>
    <row r="61" spans="1:16" x14ac:dyDescent="0.3">
      <c r="A61">
        <v>5082</v>
      </c>
      <c r="B61">
        <v>64</v>
      </c>
      <c r="C61">
        <v>47</v>
      </c>
      <c r="D61">
        <v>121</v>
      </c>
      <c r="E61">
        <v>120</v>
      </c>
      <c r="F61">
        <v>69</v>
      </c>
      <c r="G61">
        <v>324</v>
      </c>
      <c r="H61">
        <v>429</v>
      </c>
      <c r="I61">
        <v>412</v>
      </c>
      <c r="J61">
        <v>123</v>
      </c>
      <c r="K61">
        <v>34</v>
      </c>
      <c r="L61">
        <v>6</v>
      </c>
      <c r="M61">
        <v>10</v>
      </c>
      <c r="N61">
        <v>8</v>
      </c>
      <c r="O61">
        <v>0</v>
      </c>
      <c r="P61">
        <f t="shared" si="0"/>
        <v>1767</v>
      </c>
    </row>
    <row r="62" spans="1:16" x14ac:dyDescent="0.3">
      <c r="A62">
        <v>5083</v>
      </c>
      <c r="B62">
        <v>36</v>
      </c>
      <c r="C62">
        <v>35</v>
      </c>
      <c r="D62">
        <v>63</v>
      </c>
      <c r="E62">
        <v>67</v>
      </c>
      <c r="F62">
        <v>38</v>
      </c>
      <c r="G62">
        <v>171</v>
      </c>
      <c r="H62">
        <v>317</v>
      </c>
      <c r="I62">
        <v>194</v>
      </c>
      <c r="J62">
        <v>54</v>
      </c>
      <c r="K62">
        <v>4</v>
      </c>
      <c r="L62">
        <v>7</v>
      </c>
      <c r="M62">
        <v>3</v>
      </c>
      <c r="N62">
        <v>0</v>
      </c>
      <c r="O62">
        <v>0</v>
      </c>
      <c r="P62">
        <f t="shared" si="0"/>
        <v>989</v>
      </c>
    </row>
    <row r="63" spans="1:16" x14ac:dyDescent="0.3">
      <c r="A63">
        <v>5084</v>
      </c>
      <c r="B63">
        <v>72</v>
      </c>
      <c r="C63">
        <v>107</v>
      </c>
      <c r="D63">
        <v>224</v>
      </c>
      <c r="E63">
        <v>208</v>
      </c>
      <c r="F63">
        <v>115</v>
      </c>
      <c r="G63">
        <v>290</v>
      </c>
      <c r="H63">
        <v>379</v>
      </c>
      <c r="I63">
        <v>224</v>
      </c>
      <c r="J63">
        <v>20</v>
      </c>
      <c r="K63">
        <v>10</v>
      </c>
      <c r="L63">
        <v>4</v>
      </c>
      <c r="M63">
        <v>3</v>
      </c>
      <c r="N63">
        <v>0</v>
      </c>
      <c r="O63">
        <v>0</v>
      </c>
      <c r="P63">
        <f t="shared" si="0"/>
        <v>1656</v>
      </c>
    </row>
    <row r="64" spans="1:16" x14ac:dyDescent="0.3">
      <c r="A64">
        <v>5085</v>
      </c>
      <c r="B64">
        <v>78</v>
      </c>
      <c r="C64">
        <v>85</v>
      </c>
      <c r="D64">
        <v>249</v>
      </c>
      <c r="E64">
        <v>184</v>
      </c>
      <c r="F64">
        <v>133</v>
      </c>
      <c r="G64">
        <v>279</v>
      </c>
      <c r="H64">
        <v>751</v>
      </c>
      <c r="I64">
        <v>709</v>
      </c>
      <c r="J64">
        <v>92</v>
      </c>
      <c r="K64">
        <v>8</v>
      </c>
      <c r="L64">
        <v>3</v>
      </c>
      <c r="M64">
        <v>4</v>
      </c>
      <c r="N64">
        <v>0</v>
      </c>
      <c r="O64">
        <v>3</v>
      </c>
      <c r="P64">
        <f t="shared" si="0"/>
        <v>2578</v>
      </c>
    </row>
    <row r="65" spans="1:16" x14ac:dyDescent="0.3">
      <c r="A65">
        <v>5086</v>
      </c>
      <c r="B65">
        <v>69</v>
      </c>
      <c r="C65">
        <v>101</v>
      </c>
      <c r="D65">
        <v>297</v>
      </c>
      <c r="E65">
        <v>243</v>
      </c>
      <c r="F65">
        <v>102</v>
      </c>
      <c r="G65">
        <v>252</v>
      </c>
      <c r="H65">
        <v>521</v>
      </c>
      <c r="I65">
        <v>532</v>
      </c>
      <c r="J65">
        <v>43</v>
      </c>
      <c r="K65">
        <v>8</v>
      </c>
      <c r="L65">
        <v>0</v>
      </c>
      <c r="M65">
        <v>0</v>
      </c>
      <c r="N65">
        <v>3</v>
      </c>
      <c r="O65">
        <v>0</v>
      </c>
      <c r="P65">
        <f t="shared" si="0"/>
        <v>2171</v>
      </c>
    </row>
    <row r="66" spans="1:16" x14ac:dyDescent="0.3">
      <c r="A66">
        <v>5087</v>
      </c>
      <c r="B66">
        <v>62</v>
      </c>
      <c r="C66">
        <v>65</v>
      </c>
      <c r="D66">
        <v>143</v>
      </c>
      <c r="E66">
        <v>134</v>
      </c>
      <c r="F66">
        <v>104</v>
      </c>
      <c r="G66">
        <v>331</v>
      </c>
      <c r="H66">
        <v>391</v>
      </c>
      <c r="I66">
        <v>376</v>
      </c>
      <c r="J66">
        <v>34</v>
      </c>
      <c r="K66">
        <v>7</v>
      </c>
      <c r="L66">
        <v>4</v>
      </c>
      <c r="M66">
        <v>0</v>
      </c>
      <c r="N66">
        <v>0</v>
      </c>
      <c r="O66">
        <v>3</v>
      </c>
      <c r="P66">
        <f t="shared" si="0"/>
        <v>1654</v>
      </c>
    </row>
    <row r="67" spans="1:16" x14ac:dyDescent="0.3">
      <c r="A67">
        <v>5088</v>
      </c>
      <c r="B67">
        <v>16</v>
      </c>
      <c r="C67">
        <v>25</v>
      </c>
      <c r="D67">
        <v>46</v>
      </c>
      <c r="E67">
        <v>41</v>
      </c>
      <c r="F67">
        <v>17</v>
      </c>
      <c r="G67">
        <v>82</v>
      </c>
      <c r="H67">
        <v>144</v>
      </c>
      <c r="I67">
        <v>77</v>
      </c>
      <c r="J67">
        <v>8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SUM(B67:O67)</f>
        <v>456</v>
      </c>
    </row>
    <row r="68" spans="1:16" x14ac:dyDescent="0.3">
      <c r="A68">
        <v>5089</v>
      </c>
      <c r="B68">
        <v>14</v>
      </c>
      <c r="C68">
        <v>3</v>
      </c>
      <c r="D68">
        <v>0</v>
      </c>
      <c r="E68">
        <v>8</v>
      </c>
      <c r="F68">
        <v>9</v>
      </c>
      <c r="G68">
        <v>23</v>
      </c>
      <c r="H68">
        <v>109</v>
      </c>
      <c r="I68">
        <v>84</v>
      </c>
      <c r="J68">
        <v>15</v>
      </c>
      <c r="K68">
        <v>3</v>
      </c>
      <c r="L68">
        <v>0</v>
      </c>
      <c r="M68">
        <v>0</v>
      </c>
      <c r="N68">
        <v>0</v>
      </c>
      <c r="O68">
        <v>0</v>
      </c>
      <c r="P68">
        <f t="shared" si="1"/>
        <v>268</v>
      </c>
    </row>
    <row r="69" spans="1:16" x14ac:dyDescent="0.3">
      <c r="A69">
        <v>5090</v>
      </c>
      <c r="B69">
        <v>16</v>
      </c>
      <c r="C69">
        <v>16</v>
      </c>
      <c r="D69">
        <v>25</v>
      </c>
      <c r="E69">
        <v>26</v>
      </c>
      <c r="F69">
        <v>27</v>
      </c>
      <c r="G69">
        <v>129</v>
      </c>
      <c r="H69">
        <v>233</v>
      </c>
      <c r="I69">
        <v>95</v>
      </c>
      <c r="J69">
        <v>8</v>
      </c>
      <c r="K69">
        <v>3</v>
      </c>
      <c r="L69">
        <v>0</v>
      </c>
      <c r="M69">
        <v>0</v>
      </c>
      <c r="N69">
        <v>0</v>
      </c>
      <c r="O69">
        <v>0</v>
      </c>
      <c r="P69">
        <f t="shared" si="1"/>
        <v>578</v>
      </c>
    </row>
    <row r="70" spans="1:16" x14ac:dyDescent="0.3">
      <c r="A70">
        <v>5091</v>
      </c>
      <c r="B70">
        <v>15</v>
      </c>
      <c r="C70">
        <v>0</v>
      </c>
      <c r="D70">
        <v>10</v>
      </c>
      <c r="E70">
        <v>20</v>
      </c>
      <c r="F70">
        <v>13</v>
      </c>
      <c r="G70">
        <v>36</v>
      </c>
      <c r="H70">
        <v>145</v>
      </c>
      <c r="I70">
        <v>87</v>
      </c>
      <c r="J70">
        <v>5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331</v>
      </c>
    </row>
    <row r="71" spans="1:16" x14ac:dyDescent="0.3">
      <c r="A71">
        <v>5092</v>
      </c>
      <c r="B71">
        <v>43</v>
      </c>
      <c r="C71">
        <v>46</v>
      </c>
      <c r="D71">
        <v>76</v>
      </c>
      <c r="E71">
        <v>57</v>
      </c>
      <c r="F71">
        <v>54</v>
      </c>
      <c r="G71">
        <v>159</v>
      </c>
      <c r="H71">
        <v>583</v>
      </c>
      <c r="I71">
        <v>260</v>
      </c>
      <c r="J71">
        <v>17</v>
      </c>
      <c r="K71">
        <v>3</v>
      </c>
      <c r="L71">
        <v>0</v>
      </c>
      <c r="M71">
        <v>0</v>
      </c>
      <c r="N71">
        <v>3</v>
      </c>
      <c r="O71">
        <v>0</v>
      </c>
      <c r="P71">
        <f t="shared" si="1"/>
        <v>1301</v>
      </c>
    </row>
    <row r="72" spans="1:16" x14ac:dyDescent="0.3">
      <c r="A72">
        <v>5093</v>
      </c>
      <c r="B72">
        <v>25</v>
      </c>
      <c r="C72">
        <v>13</v>
      </c>
      <c r="D72">
        <v>69</v>
      </c>
      <c r="E72">
        <v>63</v>
      </c>
      <c r="F72">
        <v>45</v>
      </c>
      <c r="G72">
        <v>99</v>
      </c>
      <c r="H72">
        <v>300</v>
      </c>
      <c r="I72">
        <v>99</v>
      </c>
      <c r="J72">
        <v>15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728</v>
      </c>
    </row>
    <row r="73" spans="1:16" x14ac:dyDescent="0.3">
      <c r="A73">
        <v>5094</v>
      </c>
      <c r="B73">
        <v>0</v>
      </c>
      <c r="C73">
        <v>0</v>
      </c>
      <c r="D73">
        <v>3</v>
      </c>
      <c r="E73">
        <v>21</v>
      </c>
      <c r="F73">
        <v>3</v>
      </c>
      <c r="G73">
        <v>15</v>
      </c>
      <c r="H73">
        <v>32</v>
      </c>
      <c r="I73">
        <v>7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84</v>
      </c>
    </row>
    <row r="74" spans="1:16" x14ac:dyDescent="0.3">
      <c r="A74">
        <v>5095</v>
      </c>
      <c r="B74">
        <v>71</v>
      </c>
      <c r="C74">
        <v>52</v>
      </c>
      <c r="D74">
        <v>98</v>
      </c>
      <c r="E74">
        <v>109</v>
      </c>
      <c r="F74">
        <v>73</v>
      </c>
      <c r="G74">
        <v>190</v>
      </c>
      <c r="H74">
        <v>1031</v>
      </c>
      <c r="I74">
        <v>811</v>
      </c>
      <c r="J74">
        <v>156</v>
      </c>
      <c r="K74">
        <v>36</v>
      </c>
      <c r="L74">
        <v>15</v>
      </c>
      <c r="M74">
        <v>0</v>
      </c>
      <c r="N74">
        <v>0</v>
      </c>
      <c r="O74">
        <v>3</v>
      </c>
      <c r="P74">
        <f t="shared" si="1"/>
        <v>2645</v>
      </c>
    </row>
    <row r="75" spans="1:16" x14ac:dyDescent="0.3">
      <c r="A75">
        <v>5096</v>
      </c>
      <c r="B75">
        <v>39</v>
      </c>
      <c r="C75">
        <v>56</v>
      </c>
      <c r="D75">
        <v>81</v>
      </c>
      <c r="E75">
        <v>63</v>
      </c>
      <c r="F75">
        <v>50</v>
      </c>
      <c r="G75">
        <v>187</v>
      </c>
      <c r="H75">
        <v>433</v>
      </c>
      <c r="I75">
        <v>83</v>
      </c>
      <c r="J75">
        <v>7</v>
      </c>
      <c r="K75">
        <v>3</v>
      </c>
      <c r="L75">
        <v>0</v>
      </c>
      <c r="M75">
        <v>0</v>
      </c>
      <c r="N75">
        <v>0</v>
      </c>
      <c r="O75">
        <v>0</v>
      </c>
      <c r="P75">
        <f t="shared" si="1"/>
        <v>1002</v>
      </c>
    </row>
    <row r="76" spans="1:16" x14ac:dyDescent="0.3">
      <c r="A76">
        <v>5097</v>
      </c>
      <c r="B76">
        <v>29</v>
      </c>
      <c r="C76">
        <v>33</v>
      </c>
      <c r="D76">
        <v>29</v>
      </c>
      <c r="E76">
        <v>33</v>
      </c>
      <c r="F76">
        <v>38</v>
      </c>
      <c r="G76">
        <v>115</v>
      </c>
      <c r="H76">
        <v>368</v>
      </c>
      <c r="I76">
        <v>169</v>
      </c>
      <c r="J76">
        <v>8</v>
      </c>
      <c r="K76">
        <v>0</v>
      </c>
      <c r="L76">
        <v>0</v>
      </c>
      <c r="M76">
        <v>0</v>
      </c>
      <c r="N76">
        <v>0</v>
      </c>
      <c r="O76">
        <v>3</v>
      </c>
      <c r="P76">
        <f t="shared" si="1"/>
        <v>825</v>
      </c>
    </row>
    <row r="77" spans="1:16" x14ac:dyDescent="0.3">
      <c r="A77">
        <v>5098</v>
      </c>
      <c r="B77">
        <v>35</v>
      </c>
      <c r="C77">
        <v>46</v>
      </c>
      <c r="D77">
        <v>86</v>
      </c>
      <c r="E77">
        <v>82</v>
      </c>
      <c r="F77">
        <v>45</v>
      </c>
      <c r="G77">
        <v>140</v>
      </c>
      <c r="H77">
        <v>371</v>
      </c>
      <c r="I77">
        <v>133</v>
      </c>
      <c r="J77">
        <v>14</v>
      </c>
      <c r="K77">
        <v>3</v>
      </c>
      <c r="L77">
        <v>0</v>
      </c>
      <c r="M77">
        <v>0</v>
      </c>
      <c r="N77">
        <v>0</v>
      </c>
      <c r="O77">
        <v>0</v>
      </c>
      <c r="P77">
        <f t="shared" si="1"/>
        <v>955</v>
      </c>
    </row>
    <row r="78" spans="1:16" x14ac:dyDescent="0.3">
      <c r="A78">
        <v>5106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0</v>
      </c>
    </row>
    <row r="79" spans="1:16" x14ac:dyDescent="0.3">
      <c r="A79">
        <v>5107</v>
      </c>
      <c r="B79">
        <v>78</v>
      </c>
      <c r="C79">
        <v>109</v>
      </c>
      <c r="D79">
        <v>169</v>
      </c>
      <c r="E79">
        <v>143</v>
      </c>
      <c r="F79">
        <v>82</v>
      </c>
      <c r="G79">
        <v>255</v>
      </c>
      <c r="H79">
        <v>522</v>
      </c>
      <c r="I79">
        <v>137</v>
      </c>
      <c r="J79">
        <v>13</v>
      </c>
      <c r="K79">
        <v>3</v>
      </c>
      <c r="L79">
        <v>0</v>
      </c>
      <c r="M79">
        <v>0</v>
      </c>
      <c r="N79">
        <v>0</v>
      </c>
      <c r="O79">
        <v>0</v>
      </c>
      <c r="P79">
        <f t="shared" si="1"/>
        <v>1511</v>
      </c>
    </row>
    <row r="80" spans="1:16" x14ac:dyDescent="0.3">
      <c r="A80">
        <v>5108</v>
      </c>
      <c r="B80">
        <v>140</v>
      </c>
      <c r="C80">
        <v>244</v>
      </c>
      <c r="D80">
        <v>406</v>
      </c>
      <c r="E80">
        <v>501</v>
      </c>
      <c r="F80">
        <v>471</v>
      </c>
      <c r="G80">
        <v>1164</v>
      </c>
      <c r="H80">
        <v>1570</v>
      </c>
      <c r="I80">
        <v>200</v>
      </c>
      <c r="J80">
        <v>19</v>
      </c>
      <c r="K80">
        <v>13</v>
      </c>
      <c r="L80">
        <v>5</v>
      </c>
      <c r="M80">
        <v>7</v>
      </c>
      <c r="N80">
        <v>0</v>
      </c>
      <c r="O80">
        <v>9</v>
      </c>
      <c r="P80">
        <f t="shared" si="1"/>
        <v>4749</v>
      </c>
    </row>
    <row r="81" spans="1:16" x14ac:dyDescent="0.3">
      <c r="A81">
        <v>5109</v>
      </c>
      <c r="B81">
        <v>64</v>
      </c>
      <c r="C81">
        <v>71</v>
      </c>
      <c r="D81">
        <v>131</v>
      </c>
      <c r="E81">
        <v>150</v>
      </c>
      <c r="F81">
        <v>133</v>
      </c>
      <c r="G81">
        <v>347</v>
      </c>
      <c r="H81">
        <v>709</v>
      </c>
      <c r="I81">
        <v>112</v>
      </c>
      <c r="J81">
        <v>8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1725</v>
      </c>
    </row>
    <row r="82" spans="1:16" x14ac:dyDescent="0.3">
      <c r="A82">
        <v>5110</v>
      </c>
      <c r="B82">
        <v>24</v>
      </c>
      <c r="C82">
        <v>8</v>
      </c>
      <c r="D82">
        <v>40</v>
      </c>
      <c r="E82">
        <v>41</v>
      </c>
      <c r="F82">
        <v>34</v>
      </c>
      <c r="G82">
        <v>121</v>
      </c>
      <c r="H82">
        <v>353</v>
      </c>
      <c r="I82">
        <v>71</v>
      </c>
      <c r="J82">
        <v>8</v>
      </c>
      <c r="K82">
        <v>4</v>
      </c>
      <c r="L82">
        <v>0</v>
      </c>
      <c r="M82">
        <v>0</v>
      </c>
      <c r="N82">
        <v>0</v>
      </c>
      <c r="O82">
        <v>0</v>
      </c>
      <c r="P82">
        <f t="shared" si="1"/>
        <v>704</v>
      </c>
    </row>
    <row r="83" spans="1:16" x14ac:dyDescent="0.3">
      <c r="A83">
        <v>5111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0</v>
      </c>
    </row>
    <row r="84" spans="1:16" x14ac:dyDescent="0.3">
      <c r="A84">
        <v>5112</v>
      </c>
      <c r="B84">
        <v>171</v>
      </c>
      <c r="C84">
        <v>226</v>
      </c>
      <c r="D84">
        <v>480</v>
      </c>
      <c r="E84">
        <v>500</v>
      </c>
      <c r="F84">
        <v>500</v>
      </c>
      <c r="G84">
        <v>664</v>
      </c>
      <c r="H84">
        <v>420</v>
      </c>
      <c r="I84">
        <v>69</v>
      </c>
      <c r="J84">
        <v>9</v>
      </c>
      <c r="K84">
        <v>7</v>
      </c>
      <c r="L84">
        <v>6</v>
      </c>
      <c r="M84">
        <v>0</v>
      </c>
      <c r="N84">
        <v>0</v>
      </c>
      <c r="O84">
        <v>3</v>
      </c>
      <c r="P84">
        <f t="shared" si="1"/>
        <v>3055</v>
      </c>
    </row>
    <row r="85" spans="1:16" x14ac:dyDescent="0.3">
      <c r="A85">
        <v>5113</v>
      </c>
      <c r="B85">
        <v>92</v>
      </c>
      <c r="C85">
        <v>211</v>
      </c>
      <c r="D85">
        <v>401</v>
      </c>
      <c r="E85">
        <v>518</v>
      </c>
      <c r="F85">
        <v>540</v>
      </c>
      <c r="G85">
        <v>1072</v>
      </c>
      <c r="H85">
        <v>354</v>
      </c>
      <c r="I85">
        <v>15</v>
      </c>
      <c r="J85">
        <v>15</v>
      </c>
      <c r="K85">
        <v>3</v>
      </c>
      <c r="L85">
        <v>0</v>
      </c>
      <c r="M85">
        <v>3</v>
      </c>
      <c r="N85">
        <v>3</v>
      </c>
      <c r="O85">
        <v>4</v>
      </c>
      <c r="P85">
        <f t="shared" si="1"/>
        <v>3231</v>
      </c>
    </row>
    <row r="86" spans="1:16" x14ac:dyDescent="0.3">
      <c r="A86">
        <v>5114</v>
      </c>
      <c r="B86">
        <v>61</v>
      </c>
      <c r="C86">
        <v>62</v>
      </c>
      <c r="D86">
        <v>158</v>
      </c>
      <c r="E86">
        <v>239</v>
      </c>
      <c r="F86">
        <v>231</v>
      </c>
      <c r="G86">
        <v>1144</v>
      </c>
      <c r="H86">
        <v>1489</v>
      </c>
      <c r="I86">
        <v>245</v>
      </c>
      <c r="J86">
        <v>24</v>
      </c>
      <c r="K86">
        <v>6</v>
      </c>
      <c r="L86">
        <v>0</v>
      </c>
      <c r="M86">
        <v>0</v>
      </c>
      <c r="N86">
        <v>0</v>
      </c>
      <c r="O86">
        <v>3</v>
      </c>
      <c r="P86">
        <f t="shared" si="1"/>
        <v>3662</v>
      </c>
    </row>
    <row r="87" spans="1:16" x14ac:dyDescent="0.3">
      <c r="A87">
        <v>5115</v>
      </c>
      <c r="B87">
        <v>42</v>
      </c>
      <c r="C87">
        <v>45</v>
      </c>
      <c r="D87">
        <v>92</v>
      </c>
      <c r="E87">
        <v>71</v>
      </c>
      <c r="F87">
        <v>59</v>
      </c>
      <c r="G87">
        <v>473</v>
      </c>
      <c r="H87">
        <v>730</v>
      </c>
      <c r="I87">
        <v>99</v>
      </c>
      <c r="J87">
        <v>13</v>
      </c>
      <c r="K87">
        <v>3</v>
      </c>
      <c r="L87">
        <v>3</v>
      </c>
      <c r="M87">
        <v>0</v>
      </c>
      <c r="N87">
        <v>0</v>
      </c>
      <c r="O87">
        <v>3</v>
      </c>
      <c r="P87">
        <f t="shared" si="1"/>
        <v>1633</v>
      </c>
    </row>
    <row r="88" spans="1:16" x14ac:dyDescent="0.3">
      <c r="A88">
        <v>5116</v>
      </c>
      <c r="B88">
        <v>18</v>
      </c>
      <c r="C88">
        <v>37</v>
      </c>
      <c r="D88">
        <v>87</v>
      </c>
      <c r="E88">
        <v>78</v>
      </c>
      <c r="F88">
        <v>71</v>
      </c>
      <c r="G88">
        <v>306</v>
      </c>
      <c r="H88">
        <v>416</v>
      </c>
      <c r="I88">
        <v>123</v>
      </c>
      <c r="J88">
        <v>18</v>
      </c>
      <c r="K88">
        <v>3</v>
      </c>
      <c r="L88">
        <v>3</v>
      </c>
      <c r="M88">
        <v>0</v>
      </c>
      <c r="N88">
        <v>0</v>
      </c>
      <c r="O88">
        <v>3</v>
      </c>
      <c r="P88">
        <f t="shared" si="1"/>
        <v>1163</v>
      </c>
    </row>
    <row r="89" spans="1:16" x14ac:dyDescent="0.3">
      <c r="A89">
        <v>5117</v>
      </c>
      <c r="B89">
        <v>5</v>
      </c>
      <c r="C89">
        <v>3</v>
      </c>
      <c r="D89">
        <v>0</v>
      </c>
      <c r="E89">
        <v>0</v>
      </c>
      <c r="F89">
        <v>3</v>
      </c>
      <c r="G89">
        <v>16</v>
      </c>
      <c r="H89">
        <v>3</v>
      </c>
      <c r="I89">
        <v>12</v>
      </c>
      <c r="J89">
        <v>3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45</v>
      </c>
    </row>
    <row r="90" spans="1:16" x14ac:dyDescent="0.3">
      <c r="A90">
        <v>5118</v>
      </c>
      <c r="B90">
        <v>59</v>
      </c>
      <c r="C90">
        <v>73</v>
      </c>
      <c r="D90">
        <v>130</v>
      </c>
      <c r="E90">
        <v>121</v>
      </c>
      <c r="F90">
        <v>129</v>
      </c>
      <c r="G90">
        <v>382</v>
      </c>
      <c r="H90">
        <v>509</v>
      </c>
      <c r="I90">
        <v>141</v>
      </c>
      <c r="J90">
        <v>33</v>
      </c>
      <c r="K90">
        <v>3</v>
      </c>
      <c r="L90">
        <v>0</v>
      </c>
      <c r="M90">
        <v>0</v>
      </c>
      <c r="N90">
        <v>0</v>
      </c>
      <c r="O90">
        <v>0</v>
      </c>
      <c r="P90">
        <f t="shared" si="1"/>
        <v>1580</v>
      </c>
    </row>
    <row r="91" spans="1:16" x14ac:dyDescent="0.3">
      <c r="A91">
        <v>5120</v>
      </c>
      <c r="B91">
        <v>4</v>
      </c>
      <c r="C91">
        <v>0</v>
      </c>
      <c r="D91">
        <v>9</v>
      </c>
      <c r="E91">
        <v>19</v>
      </c>
      <c r="F91">
        <v>3</v>
      </c>
      <c r="G91">
        <v>17</v>
      </c>
      <c r="H91">
        <v>21</v>
      </c>
      <c r="I91">
        <v>7</v>
      </c>
      <c r="J91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85</v>
      </c>
    </row>
    <row r="92" spans="1:16" x14ac:dyDescent="0.3">
      <c r="A92">
        <v>5121</v>
      </c>
      <c r="B92">
        <v>7</v>
      </c>
      <c r="C92">
        <v>0</v>
      </c>
      <c r="D92">
        <v>4</v>
      </c>
      <c r="E92">
        <v>3</v>
      </c>
      <c r="F92">
        <v>5</v>
      </c>
      <c r="G92">
        <v>15</v>
      </c>
      <c r="H92">
        <v>22</v>
      </c>
      <c r="I92">
        <v>16</v>
      </c>
      <c r="J92">
        <v>3</v>
      </c>
      <c r="K92">
        <v>3</v>
      </c>
      <c r="L92">
        <v>0</v>
      </c>
      <c r="M92">
        <v>0</v>
      </c>
      <c r="N92">
        <v>0</v>
      </c>
      <c r="O92">
        <v>0</v>
      </c>
      <c r="P92">
        <f t="shared" si="1"/>
        <v>78</v>
      </c>
    </row>
    <row r="93" spans="1:16" x14ac:dyDescent="0.3">
      <c r="A93">
        <v>5125</v>
      </c>
      <c r="B93">
        <v>44</v>
      </c>
      <c r="C93">
        <v>84</v>
      </c>
      <c r="D93">
        <v>196</v>
      </c>
      <c r="E93">
        <v>118</v>
      </c>
      <c r="F93">
        <v>40</v>
      </c>
      <c r="G93">
        <v>115</v>
      </c>
      <c r="H93">
        <v>466</v>
      </c>
      <c r="I93">
        <v>332</v>
      </c>
      <c r="J93">
        <v>57</v>
      </c>
      <c r="K93">
        <v>7</v>
      </c>
      <c r="L93">
        <v>0</v>
      </c>
      <c r="M93">
        <v>3</v>
      </c>
      <c r="N93">
        <v>0</v>
      </c>
      <c r="O93">
        <v>3</v>
      </c>
      <c r="P93">
        <f t="shared" si="1"/>
        <v>1465</v>
      </c>
    </row>
    <row r="94" spans="1:16" x14ac:dyDescent="0.3">
      <c r="A94">
        <v>5126</v>
      </c>
      <c r="B94">
        <v>20</v>
      </c>
      <c r="C94">
        <v>16</v>
      </c>
      <c r="D94">
        <v>23</v>
      </c>
      <c r="E94">
        <v>16</v>
      </c>
      <c r="F94">
        <v>22</v>
      </c>
      <c r="G94">
        <v>33</v>
      </c>
      <c r="H94">
        <v>152</v>
      </c>
      <c r="I94">
        <v>84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369</v>
      </c>
    </row>
    <row r="95" spans="1:16" x14ac:dyDescent="0.3">
      <c r="A95">
        <v>5127</v>
      </c>
      <c r="B95">
        <v>26</v>
      </c>
      <c r="C95">
        <v>36</v>
      </c>
      <c r="D95">
        <v>71</v>
      </c>
      <c r="E95">
        <v>42</v>
      </c>
      <c r="F95">
        <v>22</v>
      </c>
      <c r="G95">
        <v>55</v>
      </c>
      <c r="H95">
        <v>208</v>
      </c>
      <c r="I95">
        <v>102</v>
      </c>
      <c r="J95">
        <v>19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581</v>
      </c>
    </row>
    <row r="96" spans="1:16" x14ac:dyDescent="0.3">
      <c r="A96">
        <v>5131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3</v>
      </c>
      <c r="I96">
        <v>0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f t="shared" si="1"/>
        <v>6</v>
      </c>
    </row>
    <row r="97" spans="1:16" x14ac:dyDescent="0.3">
      <c r="A97">
        <v>5132</v>
      </c>
      <c r="B97">
        <v>4</v>
      </c>
      <c r="C97">
        <v>0</v>
      </c>
      <c r="D97">
        <v>0</v>
      </c>
      <c r="E97">
        <v>3</v>
      </c>
      <c r="F97">
        <v>0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10</v>
      </c>
    </row>
    <row r="98" spans="1:16" x14ac:dyDescent="0.3">
      <c r="A98">
        <v>5133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</v>
      </c>
      <c r="I98">
        <v>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6</v>
      </c>
    </row>
    <row r="99" spans="1:16" x14ac:dyDescent="0.3">
      <c r="A99">
        <v>5134</v>
      </c>
      <c r="B99">
        <v>3</v>
      </c>
      <c r="C99">
        <v>0</v>
      </c>
      <c r="D99">
        <v>0</v>
      </c>
      <c r="E99">
        <v>6</v>
      </c>
      <c r="F99">
        <v>0</v>
      </c>
      <c r="G99">
        <v>4</v>
      </c>
      <c r="H99">
        <v>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21</v>
      </c>
    </row>
    <row r="100" spans="1:16" x14ac:dyDescent="0.3">
      <c r="A100">
        <v>5136</v>
      </c>
      <c r="B100">
        <v>4</v>
      </c>
      <c r="C100">
        <v>0</v>
      </c>
      <c r="D100">
        <v>3</v>
      </c>
      <c r="E100">
        <v>0</v>
      </c>
      <c r="F100">
        <v>3</v>
      </c>
      <c r="G100">
        <v>3</v>
      </c>
      <c r="H100">
        <v>4</v>
      </c>
      <c r="I100">
        <v>6</v>
      </c>
      <c r="J100">
        <v>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30</v>
      </c>
    </row>
    <row r="101" spans="1:16" x14ac:dyDescent="0.3">
      <c r="A101">
        <v>5137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3</v>
      </c>
      <c r="H101">
        <v>10</v>
      </c>
      <c r="I101">
        <v>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25</v>
      </c>
    </row>
    <row r="102" spans="1:16" x14ac:dyDescent="0.3">
      <c r="A102">
        <v>5138</v>
      </c>
      <c r="B102">
        <v>0</v>
      </c>
      <c r="C102">
        <v>0</v>
      </c>
      <c r="D102">
        <v>3</v>
      </c>
      <c r="E102">
        <v>0</v>
      </c>
      <c r="F102">
        <v>0</v>
      </c>
      <c r="G102">
        <v>0</v>
      </c>
      <c r="H102">
        <v>3</v>
      </c>
      <c r="I102">
        <v>0</v>
      </c>
      <c r="J102">
        <v>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9</v>
      </c>
    </row>
    <row r="103" spans="1:16" x14ac:dyDescent="0.3">
      <c r="A103">
        <v>5139</v>
      </c>
      <c r="B103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1"/>
        <v>6</v>
      </c>
    </row>
    <row r="104" spans="1:16" x14ac:dyDescent="0.3">
      <c r="A104">
        <v>5140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0</v>
      </c>
    </row>
    <row r="105" spans="1:16" x14ac:dyDescent="0.3">
      <c r="A105">
        <v>5141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"/>
        <v>10</v>
      </c>
    </row>
    <row r="106" spans="1:16" x14ac:dyDescent="0.3">
      <c r="A106">
        <v>5142</v>
      </c>
      <c r="B106">
        <v>0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7</v>
      </c>
      <c r="J106">
        <v>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33</v>
      </c>
    </row>
    <row r="107" spans="1:16" x14ac:dyDescent="0.3">
      <c r="A107">
        <v>5144</v>
      </c>
      <c r="B107">
        <v>7</v>
      </c>
      <c r="C107">
        <v>0</v>
      </c>
      <c r="D107">
        <v>0</v>
      </c>
      <c r="E107">
        <v>3</v>
      </c>
      <c r="F107">
        <v>0</v>
      </c>
      <c r="G107">
        <v>3</v>
      </c>
      <c r="H107">
        <v>0</v>
      </c>
      <c r="I107">
        <v>6</v>
      </c>
      <c r="J107">
        <v>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23</v>
      </c>
    </row>
    <row r="108" spans="1:16" x14ac:dyDescent="0.3">
      <c r="A108">
        <v>5150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1"/>
        <v>0</v>
      </c>
    </row>
    <row r="109" spans="1:16" x14ac:dyDescent="0.3">
      <c r="A109">
        <v>5151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</v>
      </c>
      <c r="I109">
        <v>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12</v>
      </c>
    </row>
    <row r="110" spans="1:16" x14ac:dyDescent="0.3">
      <c r="A110">
        <v>5152</v>
      </c>
      <c r="B110">
        <v>25</v>
      </c>
      <c r="C110">
        <v>0</v>
      </c>
      <c r="D110">
        <v>17</v>
      </c>
      <c r="E110">
        <v>5</v>
      </c>
      <c r="F110">
        <v>9</v>
      </c>
      <c r="G110">
        <v>4</v>
      </c>
      <c r="H110">
        <v>32</v>
      </c>
      <c r="I110">
        <v>49</v>
      </c>
      <c r="J110">
        <v>41</v>
      </c>
      <c r="K110">
        <v>23</v>
      </c>
      <c r="L110">
        <v>11</v>
      </c>
      <c r="M110">
        <v>3</v>
      </c>
      <c r="N110">
        <v>0</v>
      </c>
      <c r="O110">
        <v>0</v>
      </c>
      <c r="P110">
        <f t="shared" si="1"/>
        <v>219</v>
      </c>
    </row>
    <row r="111" spans="1:16" x14ac:dyDescent="0.3">
      <c r="A111">
        <v>5153</v>
      </c>
      <c r="B111">
        <v>20</v>
      </c>
      <c r="C111">
        <v>3</v>
      </c>
      <c r="D111">
        <v>3</v>
      </c>
      <c r="E111">
        <v>9</v>
      </c>
      <c r="F111">
        <v>13</v>
      </c>
      <c r="G111">
        <v>23</v>
      </c>
      <c r="H111">
        <v>56</v>
      </c>
      <c r="I111">
        <v>42</v>
      </c>
      <c r="J111">
        <v>8</v>
      </c>
      <c r="K111">
        <v>6</v>
      </c>
      <c r="L111">
        <v>0</v>
      </c>
      <c r="M111">
        <v>0</v>
      </c>
      <c r="N111">
        <v>0</v>
      </c>
      <c r="O111">
        <v>0</v>
      </c>
      <c r="P111">
        <f t="shared" si="1"/>
        <v>183</v>
      </c>
    </row>
    <row r="112" spans="1:16" x14ac:dyDescent="0.3">
      <c r="A112">
        <v>5154</v>
      </c>
      <c r="B112">
        <v>0</v>
      </c>
      <c r="C112">
        <v>0</v>
      </c>
      <c r="D112">
        <v>0</v>
      </c>
      <c r="E112">
        <v>7</v>
      </c>
      <c r="F112">
        <v>6</v>
      </c>
      <c r="G112">
        <v>0</v>
      </c>
      <c r="H112">
        <v>7</v>
      </c>
      <c r="I112">
        <v>15</v>
      </c>
      <c r="J112">
        <v>10</v>
      </c>
      <c r="K112">
        <v>7</v>
      </c>
      <c r="L112">
        <v>6</v>
      </c>
      <c r="M112">
        <v>4</v>
      </c>
      <c r="N112">
        <v>0</v>
      </c>
      <c r="O112">
        <v>0</v>
      </c>
      <c r="P112">
        <f t="shared" si="1"/>
        <v>62</v>
      </c>
    </row>
    <row r="113" spans="1:16" x14ac:dyDescent="0.3">
      <c r="A113">
        <v>5155</v>
      </c>
      <c r="B113">
        <v>15</v>
      </c>
      <c r="C113">
        <v>0</v>
      </c>
      <c r="D113">
        <v>4</v>
      </c>
      <c r="E113">
        <v>9</v>
      </c>
      <c r="F113">
        <v>3</v>
      </c>
      <c r="G113">
        <v>11</v>
      </c>
      <c r="H113">
        <v>26</v>
      </c>
      <c r="I113">
        <v>65</v>
      </c>
      <c r="J113">
        <v>22</v>
      </c>
      <c r="K113">
        <v>0</v>
      </c>
      <c r="L113">
        <v>3</v>
      </c>
      <c r="M113">
        <v>0</v>
      </c>
      <c r="N113">
        <v>0</v>
      </c>
      <c r="O113">
        <v>0</v>
      </c>
      <c r="P113">
        <f t="shared" si="1"/>
        <v>158</v>
      </c>
    </row>
    <row r="114" spans="1:16" x14ac:dyDescent="0.3">
      <c r="A114">
        <v>5156</v>
      </c>
      <c r="B114">
        <v>6</v>
      </c>
      <c r="C114">
        <v>0</v>
      </c>
      <c r="D114">
        <v>0</v>
      </c>
      <c r="E114">
        <v>0</v>
      </c>
      <c r="F114">
        <v>3</v>
      </c>
      <c r="G114">
        <v>0</v>
      </c>
      <c r="H114">
        <v>5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20</v>
      </c>
    </row>
    <row r="115" spans="1:16" x14ac:dyDescent="0.3">
      <c r="A115">
        <v>5157</v>
      </c>
      <c r="B115">
        <v>24</v>
      </c>
      <c r="C115">
        <v>0</v>
      </c>
      <c r="D115">
        <v>0</v>
      </c>
      <c r="E115">
        <v>14</v>
      </c>
      <c r="F115">
        <v>7</v>
      </c>
      <c r="G115">
        <v>6</v>
      </c>
      <c r="H115">
        <v>12</v>
      </c>
      <c r="I115">
        <v>7</v>
      </c>
      <c r="J115">
        <v>0</v>
      </c>
      <c r="K115">
        <v>5</v>
      </c>
      <c r="L115">
        <v>0</v>
      </c>
      <c r="M115">
        <v>3</v>
      </c>
      <c r="N115">
        <v>0</v>
      </c>
      <c r="O115">
        <v>0</v>
      </c>
      <c r="P115">
        <f t="shared" si="1"/>
        <v>78</v>
      </c>
    </row>
    <row r="116" spans="1:16" x14ac:dyDescent="0.3">
      <c r="A116">
        <v>5158</v>
      </c>
      <c r="B116">
        <v>32</v>
      </c>
      <c r="C116">
        <v>9</v>
      </c>
      <c r="D116">
        <v>30</v>
      </c>
      <c r="E116">
        <v>38</v>
      </c>
      <c r="F116">
        <v>37</v>
      </c>
      <c r="G116">
        <v>71</v>
      </c>
      <c r="H116">
        <v>489</v>
      </c>
      <c r="I116">
        <v>478</v>
      </c>
      <c r="J116">
        <v>54</v>
      </c>
      <c r="K116">
        <v>9</v>
      </c>
      <c r="L116">
        <v>6</v>
      </c>
      <c r="M116">
        <v>3</v>
      </c>
      <c r="N116">
        <v>0</v>
      </c>
      <c r="O116">
        <v>0</v>
      </c>
      <c r="P116">
        <f t="shared" si="1"/>
        <v>1256</v>
      </c>
    </row>
    <row r="117" spans="1:16" x14ac:dyDescent="0.3">
      <c r="A117">
        <v>5159</v>
      </c>
      <c r="B117">
        <v>65</v>
      </c>
      <c r="C117">
        <v>13</v>
      </c>
      <c r="D117">
        <v>51</v>
      </c>
      <c r="E117">
        <v>94</v>
      </c>
      <c r="F117">
        <v>35</v>
      </c>
      <c r="G117">
        <v>88</v>
      </c>
      <c r="H117">
        <v>531</v>
      </c>
      <c r="I117">
        <v>504</v>
      </c>
      <c r="J117">
        <v>75</v>
      </c>
      <c r="K117">
        <v>16</v>
      </c>
      <c r="L117">
        <v>10</v>
      </c>
      <c r="M117">
        <v>3</v>
      </c>
      <c r="N117">
        <v>0</v>
      </c>
      <c r="O117">
        <v>3</v>
      </c>
      <c r="P117">
        <f t="shared" si="1"/>
        <v>1488</v>
      </c>
    </row>
    <row r="118" spans="1:16" x14ac:dyDescent="0.3">
      <c r="A118">
        <v>5160</v>
      </c>
      <c r="B118">
        <v>0</v>
      </c>
      <c r="C118">
        <v>0</v>
      </c>
      <c r="D118">
        <v>0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1"/>
        <v>4</v>
      </c>
    </row>
    <row r="119" spans="1:16" x14ac:dyDescent="0.3">
      <c r="A119">
        <v>5161</v>
      </c>
      <c r="B119">
        <v>26</v>
      </c>
      <c r="C119">
        <v>7</v>
      </c>
      <c r="D119">
        <v>32</v>
      </c>
      <c r="E119">
        <v>27</v>
      </c>
      <c r="F119">
        <v>23</v>
      </c>
      <c r="G119">
        <v>134</v>
      </c>
      <c r="H119">
        <v>423</v>
      </c>
      <c r="I119">
        <v>132</v>
      </c>
      <c r="J119">
        <v>5</v>
      </c>
      <c r="K119">
        <v>0</v>
      </c>
      <c r="L119">
        <v>4</v>
      </c>
      <c r="M119">
        <v>0</v>
      </c>
      <c r="N119">
        <v>0</v>
      </c>
      <c r="O119">
        <v>0</v>
      </c>
      <c r="P119">
        <f t="shared" si="1"/>
        <v>813</v>
      </c>
    </row>
    <row r="120" spans="1:16" x14ac:dyDescent="0.3">
      <c r="A120">
        <v>5162</v>
      </c>
      <c r="B120">
        <v>80</v>
      </c>
      <c r="C120">
        <v>187</v>
      </c>
      <c r="D120">
        <v>288</v>
      </c>
      <c r="E120">
        <v>215</v>
      </c>
      <c r="F120">
        <v>157</v>
      </c>
      <c r="G120">
        <v>596</v>
      </c>
      <c r="H120">
        <v>1368</v>
      </c>
      <c r="I120">
        <v>315</v>
      </c>
      <c r="J120">
        <v>21</v>
      </c>
      <c r="K120">
        <v>8</v>
      </c>
      <c r="L120">
        <v>3</v>
      </c>
      <c r="M120">
        <v>0</v>
      </c>
      <c r="N120">
        <v>0</v>
      </c>
      <c r="O120">
        <v>3</v>
      </c>
      <c r="P120">
        <f t="shared" si="1"/>
        <v>3241</v>
      </c>
    </row>
    <row r="121" spans="1:16" x14ac:dyDescent="0.3">
      <c r="A121">
        <v>5163</v>
      </c>
      <c r="B121">
        <v>53</v>
      </c>
      <c r="C121">
        <v>126</v>
      </c>
      <c r="D121">
        <v>161</v>
      </c>
      <c r="E121">
        <v>165</v>
      </c>
      <c r="F121">
        <v>92</v>
      </c>
      <c r="G121">
        <v>255</v>
      </c>
      <c r="H121">
        <v>559</v>
      </c>
      <c r="I121">
        <v>82</v>
      </c>
      <c r="J121">
        <v>3</v>
      </c>
      <c r="K121">
        <v>3</v>
      </c>
      <c r="L121">
        <v>0</v>
      </c>
      <c r="M121">
        <v>0</v>
      </c>
      <c r="N121">
        <v>3</v>
      </c>
      <c r="O121">
        <v>3</v>
      </c>
      <c r="P121">
        <f t="shared" si="1"/>
        <v>1505</v>
      </c>
    </row>
    <row r="122" spans="1:16" x14ac:dyDescent="0.3">
      <c r="A122">
        <v>5164</v>
      </c>
      <c r="B122">
        <v>44</v>
      </c>
      <c r="C122">
        <v>108</v>
      </c>
      <c r="D122">
        <v>178</v>
      </c>
      <c r="E122">
        <v>128</v>
      </c>
      <c r="F122">
        <v>55</v>
      </c>
      <c r="G122">
        <v>121</v>
      </c>
      <c r="H122">
        <v>273</v>
      </c>
      <c r="I122">
        <v>13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923</v>
      </c>
    </row>
    <row r="123" spans="1:16" x14ac:dyDescent="0.3">
      <c r="A123">
        <v>5165</v>
      </c>
      <c r="B123">
        <v>20</v>
      </c>
      <c r="C123">
        <v>17</v>
      </c>
      <c r="D123">
        <v>32</v>
      </c>
      <c r="E123">
        <v>55</v>
      </c>
      <c r="F123">
        <v>48</v>
      </c>
      <c r="G123">
        <v>186</v>
      </c>
      <c r="H123">
        <v>389</v>
      </c>
      <c r="I123">
        <v>139</v>
      </c>
      <c r="J123">
        <v>7</v>
      </c>
      <c r="K123">
        <v>4</v>
      </c>
      <c r="L123">
        <v>3</v>
      </c>
      <c r="M123">
        <v>0</v>
      </c>
      <c r="N123">
        <v>0</v>
      </c>
      <c r="O123">
        <v>0</v>
      </c>
      <c r="P123">
        <f t="shared" si="1"/>
        <v>900</v>
      </c>
    </row>
    <row r="124" spans="1:16" x14ac:dyDescent="0.3">
      <c r="A124">
        <v>5166</v>
      </c>
      <c r="B124">
        <v>8</v>
      </c>
      <c r="C124">
        <v>16</v>
      </c>
      <c r="D124">
        <v>15</v>
      </c>
      <c r="E124">
        <v>9</v>
      </c>
      <c r="F124">
        <v>9</v>
      </c>
      <c r="G124">
        <v>59</v>
      </c>
      <c r="H124">
        <v>108</v>
      </c>
      <c r="I124">
        <v>14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238</v>
      </c>
    </row>
    <row r="125" spans="1:16" x14ac:dyDescent="0.3">
      <c r="A125">
        <v>5167</v>
      </c>
      <c r="B125">
        <v>11</v>
      </c>
      <c r="C125">
        <v>24</v>
      </c>
      <c r="D125">
        <v>19</v>
      </c>
      <c r="E125">
        <v>38</v>
      </c>
      <c r="F125">
        <v>27</v>
      </c>
      <c r="G125">
        <v>68</v>
      </c>
      <c r="H125">
        <v>231</v>
      </c>
      <c r="I125">
        <v>105</v>
      </c>
      <c r="J125">
        <v>17</v>
      </c>
      <c r="K125">
        <v>4</v>
      </c>
      <c r="L125">
        <v>0</v>
      </c>
      <c r="M125">
        <v>0</v>
      </c>
      <c r="N125">
        <v>0</v>
      </c>
      <c r="O125">
        <v>0</v>
      </c>
      <c r="P125">
        <f t="shared" si="1"/>
        <v>544</v>
      </c>
    </row>
    <row r="126" spans="1:16" x14ac:dyDescent="0.3">
      <c r="A126">
        <v>5168</v>
      </c>
      <c r="B126">
        <v>23</v>
      </c>
      <c r="C126">
        <v>52</v>
      </c>
      <c r="D126">
        <v>111</v>
      </c>
      <c r="E126">
        <v>84</v>
      </c>
      <c r="F126">
        <v>35</v>
      </c>
      <c r="G126">
        <v>108</v>
      </c>
      <c r="H126">
        <v>177</v>
      </c>
      <c r="I126">
        <v>69</v>
      </c>
      <c r="J126">
        <v>7</v>
      </c>
      <c r="K126">
        <v>5</v>
      </c>
      <c r="L126">
        <v>0</v>
      </c>
      <c r="M126">
        <v>0</v>
      </c>
      <c r="N126">
        <v>0</v>
      </c>
      <c r="O126">
        <v>0</v>
      </c>
      <c r="P126">
        <f t="shared" si="1"/>
        <v>671</v>
      </c>
    </row>
    <row r="127" spans="1:16" x14ac:dyDescent="0.3">
      <c r="A127">
        <v>5169</v>
      </c>
      <c r="B127">
        <v>30</v>
      </c>
      <c r="C127">
        <v>33</v>
      </c>
      <c r="D127">
        <v>91</v>
      </c>
      <c r="E127">
        <v>120</v>
      </c>
      <c r="F127">
        <v>53</v>
      </c>
      <c r="G127">
        <v>181</v>
      </c>
      <c r="H127">
        <v>768</v>
      </c>
      <c r="I127">
        <v>528</v>
      </c>
      <c r="J127">
        <v>20</v>
      </c>
      <c r="K127">
        <v>6</v>
      </c>
      <c r="L127">
        <v>0</v>
      </c>
      <c r="M127">
        <v>0</v>
      </c>
      <c r="N127">
        <v>0</v>
      </c>
      <c r="O127">
        <v>0</v>
      </c>
      <c r="P127">
        <f t="shared" si="1"/>
        <v>1830</v>
      </c>
    </row>
    <row r="128" spans="1:16" x14ac:dyDescent="0.3">
      <c r="A128">
        <v>5170</v>
      </c>
      <c r="B128">
        <v>3</v>
      </c>
      <c r="C128">
        <v>0</v>
      </c>
      <c r="D128">
        <v>5</v>
      </c>
      <c r="E128">
        <v>0</v>
      </c>
      <c r="F128">
        <v>3</v>
      </c>
      <c r="G128">
        <v>20</v>
      </c>
      <c r="H128">
        <v>46</v>
      </c>
      <c r="I128">
        <v>18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95</v>
      </c>
    </row>
    <row r="129" spans="1:16" x14ac:dyDescent="0.3">
      <c r="A129">
        <v>5171</v>
      </c>
      <c r="B129">
        <v>20</v>
      </c>
      <c r="C129">
        <v>5</v>
      </c>
      <c r="D129">
        <v>17</v>
      </c>
      <c r="E129">
        <v>21</v>
      </c>
      <c r="F129">
        <v>16</v>
      </c>
      <c r="G129">
        <v>48</v>
      </c>
      <c r="H129">
        <v>107</v>
      </c>
      <c r="I129">
        <v>71</v>
      </c>
      <c r="J129">
        <v>9</v>
      </c>
      <c r="K129">
        <v>5</v>
      </c>
      <c r="L129">
        <v>0</v>
      </c>
      <c r="M129">
        <v>0</v>
      </c>
      <c r="N129">
        <v>0</v>
      </c>
      <c r="O129">
        <v>0</v>
      </c>
      <c r="P129">
        <f t="shared" si="1"/>
        <v>319</v>
      </c>
    </row>
    <row r="130" spans="1:16" x14ac:dyDescent="0.3">
      <c r="A130">
        <v>5172</v>
      </c>
      <c r="B130">
        <v>17</v>
      </c>
      <c r="C130">
        <v>3</v>
      </c>
      <c r="D130">
        <v>7</v>
      </c>
      <c r="E130">
        <v>9</v>
      </c>
      <c r="F130">
        <v>9</v>
      </c>
      <c r="G130">
        <v>37</v>
      </c>
      <c r="H130">
        <v>67</v>
      </c>
      <c r="I130">
        <v>31</v>
      </c>
      <c r="J130">
        <v>12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192</v>
      </c>
    </row>
    <row r="131" spans="1:16" x14ac:dyDescent="0.3">
      <c r="A131">
        <v>5173</v>
      </c>
      <c r="B131">
        <v>23</v>
      </c>
      <c r="C131">
        <v>0</v>
      </c>
      <c r="D131">
        <v>22</v>
      </c>
      <c r="E131">
        <v>63</v>
      </c>
      <c r="F131">
        <v>74</v>
      </c>
      <c r="G131">
        <v>289</v>
      </c>
      <c r="H131">
        <v>634</v>
      </c>
      <c r="I131">
        <v>242</v>
      </c>
      <c r="J131">
        <v>12</v>
      </c>
      <c r="K131">
        <v>7</v>
      </c>
      <c r="L131">
        <v>3</v>
      </c>
      <c r="M131">
        <v>0</v>
      </c>
      <c r="N131">
        <v>0</v>
      </c>
      <c r="O131">
        <v>0</v>
      </c>
      <c r="P131">
        <f t="shared" ref="P131:P194" si="2">SUM(B131:O131)</f>
        <v>1369</v>
      </c>
    </row>
    <row r="132" spans="1:16" x14ac:dyDescent="0.3">
      <c r="A132">
        <v>5174</v>
      </c>
      <c r="B132">
        <v>9</v>
      </c>
      <c r="C132">
        <v>0</v>
      </c>
      <c r="D132">
        <v>5</v>
      </c>
      <c r="E132">
        <v>14</v>
      </c>
      <c r="F132">
        <v>18</v>
      </c>
      <c r="G132">
        <v>66</v>
      </c>
      <c r="H132">
        <v>86</v>
      </c>
      <c r="I132">
        <v>32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233</v>
      </c>
    </row>
    <row r="133" spans="1:16" x14ac:dyDescent="0.3">
      <c r="A133">
        <v>5201</v>
      </c>
      <c r="B133">
        <v>15</v>
      </c>
      <c r="C133">
        <v>3</v>
      </c>
      <c r="D133">
        <v>5</v>
      </c>
      <c r="E133">
        <v>9</v>
      </c>
      <c r="F133">
        <v>7</v>
      </c>
      <c r="G133">
        <v>14</v>
      </c>
      <c r="H133">
        <v>23</v>
      </c>
      <c r="I133">
        <v>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85</v>
      </c>
    </row>
    <row r="134" spans="1:16" x14ac:dyDescent="0.3">
      <c r="A134">
        <v>5202</v>
      </c>
      <c r="B134">
        <v>7</v>
      </c>
      <c r="C134">
        <v>0</v>
      </c>
      <c r="D134">
        <v>6</v>
      </c>
      <c r="E134">
        <v>6</v>
      </c>
      <c r="F134">
        <v>3</v>
      </c>
      <c r="G134">
        <v>13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43</v>
      </c>
    </row>
    <row r="135" spans="1:16" x14ac:dyDescent="0.3">
      <c r="A135">
        <v>5203</v>
      </c>
      <c r="B135">
        <v>9</v>
      </c>
      <c r="C135">
        <v>4</v>
      </c>
      <c r="D135">
        <v>11</v>
      </c>
      <c r="E135">
        <v>7</v>
      </c>
      <c r="F135">
        <v>12</v>
      </c>
      <c r="G135">
        <v>21</v>
      </c>
      <c r="H135">
        <v>14</v>
      </c>
      <c r="I135">
        <v>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83</v>
      </c>
    </row>
    <row r="136" spans="1:16" x14ac:dyDescent="0.3">
      <c r="A136">
        <v>5204</v>
      </c>
      <c r="B136">
        <v>21</v>
      </c>
      <c r="C136">
        <v>0</v>
      </c>
      <c r="D136">
        <v>12</v>
      </c>
      <c r="E136">
        <v>34</v>
      </c>
      <c r="F136">
        <v>33</v>
      </c>
      <c r="G136">
        <v>65</v>
      </c>
      <c r="H136">
        <v>66</v>
      </c>
      <c r="I136">
        <v>8</v>
      </c>
      <c r="J136">
        <v>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242</v>
      </c>
    </row>
    <row r="137" spans="1:16" x14ac:dyDescent="0.3">
      <c r="A137">
        <v>5210</v>
      </c>
      <c r="B137">
        <v>5</v>
      </c>
      <c r="C137">
        <v>0</v>
      </c>
      <c r="D137">
        <v>3</v>
      </c>
      <c r="E137">
        <v>4</v>
      </c>
      <c r="F137">
        <v>10</v>
      </c>
      <c r="G137">
        <v>9</v>
      </c>
      <c r="H137">
        <v>37</v>
      </c>
      <c r="I137">
        <v>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76</v>
      </c>
    </row>
    <row r="138" spans="1:16" x14ac:dyDescent="0.3">
      <c r="A138">
        <v>5211</v>
      </c>
      <c r="B138">
        <v>69</v>
      </c>
      <c r="C138">
        <v>25</v>
      </c>
      <c r="D138">
        <v>106</v>
      </c>
      <c r="E138">
        <v>144</v>
      </c>
      <c r="F138">
        <v>140</v>
      </c>
      <c r="G138">
        <v>403</v>
      </c>
      <c r="H138">
        <v>484</v>
      </c>
      <c r="I138">
        <v>94</v>
      </c>
      <c r="J138">
        <v>11</v>
      </c>
      <c r="K138">
        <v>3</v>
      </c>
      <c r="L138">
        <v>0</v>
      </c>
      <c r="M138">
        <v>0</v>
      </c>
      <c r="N138">
        <v>0</v>
      </c>
      <c r="O138">
        <v>3</v>
      </c>
      <c r="P138">
        <f t="shared" si="2"/>
        <v>1482</v>
      </c>
    </row>
    <row r="139" spans="1:16" x14ac:dyDescent="0.3">
      <c r="A139">
        <v>5212</v>
      </c>
      <c r="B139">
        <v>8</v>
      </c>
      <c r="C139">
        <v>0</v>
      </c>
      <c r="D139">
        <v>15</v>
      </c>
      <c r="E139">
        <v>24</v>
      </c>
      <c r="F139">
        <v>22</v>
      </c>
      <c r="G139">
        <v>66</v>
      </c>
      <c r="H139">
        <v>46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191</v>
      </c>
    </row>
    <row r="140" spans="1:16" x14ac:dyDescent="0.3">
      <c r="A140">
        <v>5213</v>
      </c>
      <c r="B140">
        <v>5</v>
      </c>
      <c r="C140">
        <v>3</v>
      </c>
      <c r="D140">
        <v>3</v>
      </c>
      <c r="E140">
        <v>19</v>
      </c>
      <c r="F140">
        <v>6</v>
      </c>
      <c r="G140">
        <v>27</v>
      </c>
      <c r="H140">
        <v>26</v>
      </c>
      <c r="I140">
        <v>12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101</v>
      </c>
    </row>
    <row r="141" spans="1:16" x14ac:dyDescent="0.3">
      <c r="A141">
        <v>5214</v>
      </c>
      <c r="B141">
        <v>39</v>
      </c>
      <c r="C141">
        <v>20</v>
      </c>
      <c r="D141">
        <v>42</v>
      </c>
      <c r="E141">
        <v>97</v>
      </c>
      <c r="F141">
        <v>104</v>
      </c>
      <c r="G141">
        <v>248</v>
      </c>
      <c r="H141">
        <v>235</v>
      </c>
      <c r="I141">
        <v>36</v>
      </c>
      <c r="J141">
        <v>10</v>
      </c>
      <c r="K141">
        <v>0</v>
      </c>
      <c r="L141">
        <v>4</v>
      </c>
      <c r="M141">
        <v>0</v>
      </c>
      <c r="N141">
        <v>0</v>
      </c>
      <c r="O141">
        <v>3</v>
      </c>
      <c r="P141">
        <f t="shared" si="2"/>
        <v>838</v>
      </c>
    </row>
    <row r="142" spans="1:16" x14ac:dyDescent="0.3">
      <c r="A142">
        <v>5220</v>
      </c>
      <c r="B142">
        <v>0</v>
      </c>
      <c r="C142">
        <v>0</v>
      </c>
      <c r="D142">
        <v>0</v>
      </c>
      <c r="E142">
        <v>11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14</v>
      </c>
    </row>
    <row r="143" spans="1:16" x14ac:dyDescent="0.3">
      <c r="A143">
        <v>5221</v>
      </c>
      <c r="B143">
        <v>4</v>
      </c>
      <c r="C143">
        <v>0</v>
      </c>
      <c r="D143">
        <v>0</v>
      </c>
      <c r="E143">
        <v>9</v>
      </c>
      <c r="F143">
        <v>3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20</v>
      </c>
    </row>
    <row r="144" spans="1:16" x14ac:dyDescent="0.3">
      <c r="A144">
        <v>5222</v>
      </c>
      <c r="B144">
        <v>12</v>
      </c>
      <c r="C144">
        <v>0</v>
      </c>
      <c r="D144">
        <v>3</v>
      </c>
      <c r="E144">
        <v>17</v>
      </c>
      <c r="F144">
        <v>10</v>
      </c>
      <c r="G144">
        <v>6</v>
      </c>
      <c r="H144">
        <v>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52</v>
      </c>
    </row>
    <row r="145" spans="1:16" x14ac:dyDescent="0.3">
      <c r="A145">
        <v>5223</v>
      </c>
      <c r="B145">
        <v>56</v>
      </c>
      <c r="C145">
        <v>16</v>
      </c>
      <c r="D145">
        <v>65</v>
      </c>
      <c r="E145">
        <v>83</v>
      </c>
      <c r="F145">
        <v>37</v>
      </c>
      <c r="G145">
        <v>60</v>
      </c>
      <c r="H145">
        <v>23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340</v>
      </c>
    </row>
    <row r="146" spans="1:16" x14ac:dyDescent="0.3">
      <c r="A146">
        <v>5231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4</v>
      </c>
      <c r="H146">
        <v>8</v>
      </c>
      <c r="I146">
        <v>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30</v>
      </c>
    </row>
    <row r="147" spans="1:16" x14ac:dyDescent="0.3">
      <c r="A147">
        <v>5232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3</v>
      </c>
    </row>
    <row r="148" spans="1:16" x14ac:dyDescent="0.3">
      <c r="A148">
        <v>5233</v>
      </c>
      <c r="B148">
        <v>5</v>
      </c>
      <c r="C148">
        <v>3</v>
      </c>
      <c r="D148">
        <v>3</v>
      </c>
      <c r="E148">
        <v>11</v>
      </c>
      <c r="F148">
        <v>9</v>
      </c>
      <c r="G148">
        <v>8</v>
      </c>
      <c r="H148">
        <v>14</v>
      </c>
      <c r="I148">
        <v>16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f t="shared" si="2"/>
        <v>72</v>
      </c>
    </row>
    <row r="149" spans="1:16" x14ac:dyDescent="0.3">
      <c r="A149">
        <v>5234</v>
      </c>
      <c r="B149">
        <v>8</v>
      </c>
      <c r="C149">
        <v>0</v>
      </c>
      <c r="D149">
        <v>7</v>
      </c>
      <c r="E149">
        <v>6</v>
      </c>
      <c r="F149">
        <v>6</v>
      </c>
      <c r="G149">
        <v>11</v>
      </c>
      <c r="H149">
        <v>18</v>
      </c>
      <c r="I149">
        <v>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62</v>
      </c>
    </row>
    <row r="150" spans="1:16" x14ac:dyDescent="0.3">
      <c r="A150">
        <v>5235</v>
      </c>
      <c r="B150">
        <v>22</v>
      </c>
      <c r="C150">
        <v>0</v>
      </c>
      <c r="D150">
        <v>12</v>
      </c>
      <c r="E150">
        <v>9</v>
      </c>
      <c r="F150">
        <v>33</v>
      </c>
      <c r="G150">
        <v>34</v>
      </c>
      <c r="H150">
        <v>31</v>
      </c>
      <c r="I150">
        <v>7</v>
      </c>
      <c r="J150">
        <v>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151</v>
      </c>
    </row>
    <row r="151" spans="1:16" x14ac:dyDescent="0.3">
      <c r="A151">
        <v>5236</v>
      </c>
      <c r="B151">
        <v>3</v>
      </c>
      <c r="C151">
        <v>0</v>
      </c>
      <c r="D151">
        <v>0</v>
      </c>
      <c r="E151">
        <v>0</v>
      </c>
      <c r="F151">
        <v>3</v>
      </c>
      <c r="G151">
        <v>6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15</v>
      </c>
    </row>
    <row r="152" spans="1:16" x14ac:dyDescent="0.3">
      <c r="A152">
        <v>5237</v>
      </c>
      <c r="B152">
        <v>3</v>
      </c>
      <c r="C152">
        <v>0</v>
      </c>
      <c r="D152">
        <v>0</v>
      </c>
      <c r="E152">
        <v>3</v>
      </c>
      <c r="F152">
        <v>3</v>
      </c>
      <c r="G152">
        <v>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2"/>
        <v>12</v>
      </c>
    </row>
    <row r="153" spans="1:16" x14ac:dyDescent="0.3">
      <c r="A153">
        <v>5238</v>
      </c>
      <c r="B153">
        <v>27</v>
      </c>
      <c r="C153">
        <v>13</v>
      </c>
      <c r="D153">
        <v>62</v>
      </c>
      <c r="E153">
        <v>103</v>
      </c>
      <c r="F153">
        <v>72</v>
      </c>
      <c r="G153">
        <v>79</v>
      </c>
      <c r="H153">
        <v>33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"/>
        <v>393</v>
      </c>
    </row>
    <row r="154" spans="1:16" x14ac:dyDescent="0.3">
      <c r="A154">
        <v>5240</v>
      </c>
      <c r="B154">
        <v>0</v>
      </c>
      <c r="C154">
        <v>0</v>
      </c>
      <c r="D154">
        <v>0</v>
      </c>
      <c r="E154">
        <v>0</v>
      </c>
      <c r="F154">
        <v>5</v>
      </c>
      <c r="G154">
        <v>3</v>
      </c>
      <c r="H154">
        <v>6</v>
      </c>
      <c r="I154">
        <v>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2"/>
        <v>19</v>
      </c>
    </row>
    <row r="155" spans="1:16" x14ac:dyDescent="0.3">
      <c r="A155">
        <v>5241</v>
      </c>
      <c r="B155">
        <v>14</v>
      </c>
      <c r="C155">
        <v>3</v>
      </c>
      <c r="D155">
        <v>15</v>
      </c>
      <c r="E155">
        <v>6</v>
      </c>
      <c r="F155">
        <v>7</v>
      </c>
      <c r="G155">
        <v>20</v>
      </c>
      <c r="H155">
        <v>62</v>
      </c>
      <c r="I155">
        <v>23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2"/>
        <v>150</v>
      </c>
    </row>
    <row r="156" spans="1:16" x14ac:dyDescent="0.3">
      <c r="A156">
        <v>5242</v>
      </c>
      <c r="B156">
        <v>3</v>
      </c>
      <c r="C156">
        <v>0</v>
      </c>
      <c r="D156">
        <v>0</v>
      </c>
      <c r="E156">
        <v>6</v>
      </c>
      <c r="F156">
        <v>11</v>
      </c>
      <c r="G156">
        <v>11</v>
      </c>
      <c r="H156">
        <v>38</v>
      </c>
      <c r="I156">
        <v>17</v>
      </c>
      <c r="J156">
        <v>6</v>
      </c>
      <c r="K156">
        <v>4</v>
      </c>
      <c r="L156">
        <v>0</v>
      </c>
      <c r="M156">
        <v>0</v>
      </c>
      <c r="N156">
        <v>0</v>
      </c>
      <c r="O156">
        <v>0</v>
      </c>
      <c r="P156">
        <f t="shared" si="2"/>
        <v>96</v>
      </c>
    </row>
    <row r="157" spans="1:16" x14ac:dyDescent="0.3">
      <c r="A157">
        <v>5243</v>
      </c>
      <c r="B157">
        <v>3</v>
      </c>
      <c r="C157">
        <v>0</v>
      </c>
      <c r="D157">
        <v>0</v>
      </c>
      <c r="E157">
        <v>4</v>
      </c>
      <c r="F157">
        <v>3</v>
      </c>
      <c r="G157">
        <v>3</v>
      </c>
      <c r="H157">
        <v>10</v>
      </c>
      <c r="I157">
        <v>11</v>
      </c>
      <c r="J157">
        <v>4</v>
      </c>
      <c r="K157">
        <v>3</v>
      </c>
      <c r="L157">
        <v>0</v>
      </c>
      <c r="M157">
        <v>0</v>
      </c>
      <c r="N157">
        <v>0</v>
      </c>
      <c r="O157">
        <v>0</v>
      </c>
      <c r="P157">
        <f t="shared" si="2"/>
        <v>41</v>
      </c>
    </row>
    <row r="158" spans="1:16" x14ac:dyDescent="0.3">
      <c r="A158">
        <v>5244</v>
      </c>
      <c r="B158">
        <v>14</v>
      </c>
      <c r="C158">
        <v>3</v>
      </c>
      <c r="D158">
        <v>17</v>
      </c>
      <c r="E158">
        <v>15</v>
      </c>
      <c r="F158">
        <v>15</v>
      </c>
      <c r="G158">
        <v>42</v>
      </c>
      <c r="H158">
        <v>80</v>
      </c>
      <c r="I158">
        <v>50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</v>
      </c>
      <c r="P158">
        <f t="shared" si="2"/>
        <v>239</v>
      </c>
    </row>
    <row r="159" spans="1:16" x14ac:dyDescent="0.3">
      <c r="A159">
        <v>5245</v>
      </c>
      <c r="B159">
        <v>13</v>
      </c>
      <c r="C159">
        <v>0</v>
      </c>
      <c r="D159">
        <v>7</v>
      </c>
      <c r="E159">
        <v>14</v>
      </c>
      <c r="F159">
        <v>13</v>
      </c>
      <c r="G159">
        <v>11</v>
      </c>
      <c r="H159">
        <v>26</v>
      </c>
      <c r="I159">
        <v>42</v>
      </c>
      <c r="J159">
        <v>14</v>
      </c>
      <c r="K159">
        <v>3</v>
      </c>
      <c r="L159">
        <v>3</v>
      </c>
      <c r="M159">
        <v>0</v>
      </c>
      <c r="N159">
        <v>0</v>
      </c>
      <c r="O159">
        <v>0</v>
      </c>
      <c r="P159">
        <f t="shared" si="2"/>
        <v>146</v>
      </c>
    </row>
    <row r="160" spans="1:16" x14ac:dyDescent="0.3">
      <c r="A160">
        <v>5250</v>
      </c>
      <c r="B160">
        <v>0</v>
      </c>
      <c r="C160">
        <v>3</v>
      </c>
      <c r="D160">
        <v>4</v>
      </c>
      <c r="E160">
        <v>12</v>
      </c>
      <c r="F160">
        <v>7</v>
      </c>
      <c r="G160">
        <v>19</v>
      </c>
      <c r="H160">
        <v>51</v>
      </c>
      <c r="I160">
        <v>58</v>
      </c>
      <c r="J160">
        <v>14</v>
      </c>
      <c r="K160">
        <v>3</v>
      </c>
      <c r="L160">
        <v>0</v>
      </c>
      <c r="M160">
        <v>0</v>
      </c>
      <c r="N160">
        <v>0</v>
      </c>
      <c r="O160">
        <v>0</v>
      </c>
      <c r="P160">
        <f t="shared" si="2"/>
        <v>171</v>
      </c>
    </row>
    <row r="161" spans="1:16" x14ac:dyDescent="0.3">
      <c r="A161">
        <v>5251</v>
      </c>
      <c r="B161">
        <v>56</v>
      </c>
      <c r="C161">
        <v>52</v>
      </c>
      <c r="D161">
        <v>131</v>
      </c>
      <c r="E161">
        <v>107</v>
      </c>
      <c r="F161">
        <v>48</v>
      </c>
      <c r="G161">
        <v>173</v>
      </c>
      <c r="H161">
        <v>578</v>
      </c>
      <c r="I161">
        <v>494</v>
      </c>
      <c r="J161">
        <v>57</v>
      </c>
      <c r="K161">
        <v>5</v>
      </c>
      <c r="L161">
        <v>4</v>
      </c>
      <c r="M161">
        <v>0</v>
      </c>
      <c r="N161">
        <v>0</v>
      </c>
      <c r="O161">
        <v>4</v>
      </c>
      <c r="P161">
        <f t="shared" si="2"/>
        <v>1709</v>
      </c>
    </row>
    <row r="162" spans="1:16" x14ac:dyDescent="0.3">
      <c r="A162">
        <v>5252</v>
      </c>
      <c r="B162">
        <v>23</v>
      </c>
      <c r="C162">
        <v>3</v>
      </c>
      <c r="D162">
        <v>11</v>
      </c>
      <c r="E162">
        <v>20</v>
      </c>
      <c r="F162">
        <v>22</v>
      </c>
      <c r="G162">
        <v>98</v>
      </c>
      <c r="H162">
        <v>176</v>
      </c>
      <c r="I162">
        <v>125</v>
      </c>
      <c r="J162">
        <v>3</v>
      </c>
      <c r="K162">
        <v>10</v>
      </c>
      <c r="L162">
        <v>0</v>
      </c>
      <c r="M162">
        <v>0</v>
      </c>
      <c r="N162">
        <v>0</v>
      </c>
      <c r="O162">
        <v>0</v>
      </c>
      <c r="P162">
        <f t="shared" si="2"/>
        <v>491</v>
      </c>
    </row>
    <row r="163" spans="1:16" x14ac:dyDescent="0.3">
      <c r="A163">
        <v>5253</v>
      </c>
      <c r="B163">
        <v>91</v>
      </c>
      <c r="C163">
        <v>145</v>
      </c>
      <c r="D163">
        <v>303</v>
      </c>
      <c r="E163">
        <v>401</v>
      </c>
      <c r="F163">
        <v>355</v>
      </c>
      <c r="G163">
        <v>860</v>
      </c>
      <c r="H163">
        <v>264</v>
      </c>
      <c r="I163">
        <v>30</v>
      </c>
      <c r="J163">
        <v>10</v>
      </c>
      <c r="K163">
        <v>6</v>
      </c>
      <c r="L163">
        <v>0</v>
      </c>
      <c r="M163">
        <v>0</v>
      </c>
      <c r="N163">
        <v>0</v>
      </c>
      <c r="O163">
        <v>5</v>
      </c>
      <c r="P163">
        <f t="shared" si="2"/>
        <v>2470</v>
      </c>
    </row>
    <row r="164" spans="1:16" x14ac:dyDescent="0.3">
      <c r="A164">
        <v>5254</v>
      </c>
      <c r="B164">
        <v>26</v>
      </c>
      <c r="C164">
        <v>4</v>
      </c>
      <c r="D164">
        <v>9</v>
      </c>
      <c r="E164">
        <v>12</v>
      </c>
      <c r="F164">
        <v>11</v>
      </c>
      <c r="G164">
        <v>15</v>
      </c>
      <c r="H164">
        <v>14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94</v>
      </c>
    </row>
    <row r="165" spans="1:16" x14ac:dyDescent="0.3">
      <c r="A165">
        <v>5255</v>
      </c>
      <c r="B165">
        <v>56</v>
      </c>
      <c r="C165">
        <v>15</v>
      </c>
      <c r="D165">
        <v>57</v>
      </c>
      <c r="E165">
        <v>67</v>
      </c>
      <c r="F165">
        <v>45</v>
      </c>
      <c r="G165">
        <v>122</v>
      </c>
      <c r="H165">
        <v>238</v>
      </c>
      <c r="I165">
        <v>90</v>
      </c>
      <c r="J165">
        <v>5</v>
      </c>
      <c r="K165">
        <v>3</v>
      </c>
      <c r="L165">
        <v>0</v>
      </c>
      <c r="M165">
        <v>0</v>
      </c>
      <c r="N165">
        <v>0</v>
      </c>
      <c r="O165">
        <v>0</v>
      </c>
      <c r="P165">
        <f t="shared" si="2"/>
        <v>698</v>
      </c>
    </row>
    <row r="166" spans="1:16" x14ac:dyDescent="0.3">
      <c r="A166">
        <v>5256</v>
      </c>
      <c r="B166">
        <v>5</v>
      </c>
      <c r="C166">
        <v>0</v>
      </c>
      <c r="D166">
        <v>7</v>
      </c>
      <c r="E166">
        <v>15</v>
      </c>
      <c r="F166">
        <v>9</v>
      </c>
      <c r="G166">
        <v>24</v>
      </c>
      <c r="H166">
        <v>15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2"/>
        <v>79</v>
      </c>
    </row>
    <row r="167" spans="1:16" x14ac:dyDescent="0.3">
      <c r="A167">
        <v>5259</v>
      </c>
      <c r="B167">
        <v>28</v>
      </c>
      <c r="C167">
        <v>11</v>
      </c>
      <c r="D167">
        <v>24</v>
      </c>
      <c r="E167">
        <v>13</v>
      </c>
      <c r="F167">
        <v>7</v>
      </c>
      <c r="G167">
        <v>10</v>
      </c>
      <c r="H167">
        <v>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 t="shared" si="2"/>
        <v>96</v>
      </c>
    </row>
    <row r="168" spans="1:16" x14ac:dyDescent="0.3">
      <c r="A168">
        <v>5260</v>
      </c>
      <c r="B168">
        <v>19</v>
      </c>
      <c r="C168">
        <v>7</v>
      </c>
      <c r="D168">
        <v>23</v>
      </c>
      <c r="E168">
        <v>35</v>
      </c>
      <c r="F168">
        <v>44</v>
      </c>
      <c r="G168">
        <v>27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 t="shared" si="2"/>
        <v>155</v>
      </c>
    </row>
    <row r="169" spans="1:16" x14ac:dyDescent="0.3">
      <c r="A169">
        <v>5261</v>
      </c>
      <c r="B169">
        <v>15</v>
      </c>
      <c r="C169">
        <v>0</v>
      </c>
      <c r="D169">
        <v>4</v>
      </c>
      <c r="E169">
        <v>4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2"/>
        <v>26</v>
      </c>
    </row>
    <row r="170" spans="1:16" x14ac:dyDescent="0.3">
      <c r="A170">
        <v>5262</v>
      </c>
      <c r="B170">
        <v>13</v>
      </c>
      <c r="C170">
        <v>0</v>
      </c>
      <c r="D170">
        <v>4</v>
      </c>
      <c r="E170">
        <v>5</v>
      </c>
      <c r="F170">
        <v>3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"/>
        <v>28</v>
      </c>
    </row>
    <row r="171" spans="1:16" x14ac:dyDescent="0.3">
      <c r="A171">
        <v>5263</v>
      </c>
      <c r="B171">
        <v>14</v>
      </c>
      <c r="C171">
        <v>0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17</v>
      </c>
    </row>
    <row r="172" spans="1:16" x14ac:dyDescent="0.3">
      <c r="A172">
        <v>5264</v>
      </c>
      <c r="B172">
        <v>30</v>
      </c>
      <c r="C172">
        <v>8</v>
      </c>
      <c r="D172">
        <v>25</v>
      </c>
      <c r="E172">
        <v>39</v>
      </c>
      <c r="F172">
        <v>24</v>
      </c>
      <c r="G172">
        <v>4</v>
      </c>
      <c r="H172">
        <v>4</v>
      </c>
      <c r="I172">
        <v>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139</v>
      </c>
    </row>
    <row r="173" spans="1:16" x14ac:dyDescent="0.3">
      <c r="A173">
        <v>5265</v>
      </c>
      <c r="B173">
        <v>18</v>
      </c>
      <c r="C173">
        <v>0</v>
      </c>
      <c r="D173">
        <v>9</v>
      </c>
      <c r="E173">
        <v>10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2"/>
        <v>40</v>
      </c>
    </row>
    <row r="174" spans="1:16" x14ac:dyDescent="0.3">
      <c r="A174">
        <v>5266</v>
      </c>
      <c r="B174">
        <v>29</v>
      </c>
      <c r="C174">
        <v>0</v>
      </c>
      <c r="D174">
        <v>21</v>
      </c>
      <c r="E174">
        <v>6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2"/>
        <v>59</v>
      </c>
    </row>
    <row r="175" spans="1:16" x14ac:dyDescent="0.3">
      <c r="A175">
        <v>5267</v>
      </c>
      <c r="B175">
        <v>59</v>
      </c>
      <c r="C175">
        <v>4</v>
      </c>
      <c r="D175">
        <v>48</v>
      </c>
      <c r="E175">
        <v>44</v>
      </c>
      <c r="F175">
        <v>6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2"/>
        <v>167</v>
      </c>
    </row>
    <row r="176" spans="1:16" x14ac:dyDescent="0.3">
      <c r="A176">
        <v>5268</v>
      </c>
      <c r="B176">
        <v>40</v>
      </c>
      <c r="C176">
        <v>10</v>
      </c>
      <c r="D176">
        <v>45</v>
      </c>
      <c r="E176">
        <v>78</v>
      </c>
      <c r="F176">
        <v>75</v>
      </c>
      <c r="G176">
        <v>53</v>
      </c>
      <c r="H176">
        <v>11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2"/>
        <v>312</v>
      </c>
    </row>
    <row r="177" spans="1:16" x14ac:dyDescent="0.3">
      <c r="A177">
        <v>5269</v>
      </c>
      <c r="B177">
        <v>6</v>
      </c>
      <c r="C177">
        <v>0</v>
      </c>
      <c r="D177">
        <v>3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2"/>
        <v>12</v>
      </c>
    </row>
    <row r="178" spans="1:16" x14ac:dyDescent="0.3">
      <c r="A178">
        <v>5270</v>
      </c>
      <c r="B178">
        <v>10</v>
      </c>
      <c r="C178">
        <v>0</v>
      </c>
      <c r="D178">
        <v>3</v>
      </c>
      <c r="E178">
        <v>3</v>
      </c>
      <c r="F178">
        <v>8</v>
      </c>
      <c r="G178">
        <v>0</v>
      </c>
      <c r="H178">
        <v>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28</v>
      </c>
    </row>
    <row r="179" spans="1:16" x14ac:dyDescent="0.3">
      <c r="A179">
        <v>5271</v>
      </c>
      <c r="B179">
        <v>74</v>
      </c>
      <c r="C179">
        <v>21</v>
      </c>
      <c r="D179">
        <v>130</v>
      </c>
      <c r="E179">
        <v>159</v>
      </c>
      <c r="F179">
        <v>105</v>
      </c>
      <c r="G179">
        <v>167</v>
      </c>
      <c r="H179">
        <v>71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</v>
      </c>
      <c r="P179">
        <f t="shared" si="2"/>
        <v>733</v>
      </c>
    </row>
    <row r="180" spans="1:16" x14ac:dyDescent="0.3">
      <c r="A180">
        <v>5272</v>
      </c>
      <c r="B180">
        <v>35</v>
      </c>
      <c r="C180">
        <v>9</v>
      </c>
      <c r="D180">
        <v>21</v>
      </c>
      <c r="E180">
        <v>14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2"/>
        <v>79</v>
      </c>
    </row>
    <row r="181" spans="1:16" x14ac:dyDescent="0.3">
      <c r="A181">
        <v>5273</v>
      </c>
      <c r="B181">
        <v>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2"/>
        <v>9</v>
      </c>
    </row>
    <row r="182" spans="1:16" x14ac:dyDescent="0.3">
      <c r="A182">
        <v>5275</v>
      </c>
      <c r="B182">
        <v>54</v>
      </c>
      <c r="C182">
        <v>3</v>
      </c>
      <c r="D182">
        <v>44</v>
      </c>
      <c r="E182">
        <v>66</v>
      </c>
      <c r="F182">
        <v>43</v>
      </c>
      <c r="G182">
        <v>27</v>
      </c>
      <c r="H182">
        <v>3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f t="shared" si="2"/>
        <v>243</v>
      </c>
    </row>
    <row r="183" spans="1:16" x14ac:dyDescent="0.3">
      <c r="A183">
        <v>5276</v>
      </c>
      <c r="B183">
        <v>13</v>
      </c>
      <c r="C183">
        <v>3</v>
      </c>
      <c r="D183">
        <v>12</v>
      </c>
      <c r="E183">
        <v>28</v>
      </c>
      <c r="F183">
        <v>17</v>
      </c>
      <c r="G183">
        <v>30</v>
      </c>
      <c r="H183">
        <v>19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"/>
        <v>122</v>
      </c>
    </row>
    <row r="184" spans="1:16" x14ac:dyDescent="0.3">
      <c r="A184">
        <v>5277</v>
      </c>
      <c r="B184">
        <v>37</v>
      </c>
      <c r="C184">
        <v>15</v>
      </c>
      <c r="D184">
        <v>60</v>
      </c>
      <c r="E184">
        <v>77</v>
      </c>
      <c r="F184">
        <v>40</v>
      </c>
      <c r="G184">
        <v>31</v>
      </c>
      <c r="H184">
        <v>7</v>
      </c>
      <c r="I184">
        <v>3</v>
      </c>
      <c r="J184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273</v>
      </c>
    </row>
    <row r="185" spans="1:16" x14ac:dyDescent="0.3">
      <c r="A185">
        <v>5278</v>
      </c>
      <c r="B185">
        <v>4</v>
      </c>
      <c r="C185">
        <v>0</v>
      </c>
      <c r="D185">
        <v>15</v>
      </c>
      <c r="E185">
        <v>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f t="shared" si="2"/>
        <v>31</v>
      </c>
    </row>
    <row r="186" spans="1:16" x14ac:dyDescent="0.3">
      <c r="A186">
        <v>5279</v>
      </c>
      <c r="B186">
        <v>8</v>
      </c>
      <c r="C186">
        <v>0</v>
      </c>
      <c r="D186">
        <v>12</v>
      </c>
      <c r="E186">
        <v>8</v>
      </c>
      <c r="F186">
        <v>3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"/>
        <v>34</v>
      </c>
    </row>
    <row r="187" spans="1:16" x14ac:dyDescent="0.3">
      <c r="A187">
        <v>5280</v>
      </c>
      <c r="B187">
        <v>71</v>
      </c>
      <c r="C187">
        <v>42</v>
      </c>
      <c r="D187">
        <v>189</v>
      </c>
      <c r="E187">
        <v>202</v>
      </c>
      <c r="F187">
        <v>74</v>
      </c>
      <c r="G187">
        <v>50</v>
      </c>
      <c r="H187">
        <v>17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f t="shared" si="2"/>
        <v>648</v>
      </c>
    </row>
    <row r="188" spans="1:16" x14ac:dyDescent="0.3">
      <c r="A188">
        <v>5290</v>
      </c>
      <c r="B188">
        <v>102</v>
      </c>
      <c r="C188">
        <v>187</v>
      </c>
      <c r="D188">
        <v>658</v>
      </c>
      <c r="E188">
        <v>812</v>
      </c>
      <c r="F188">
        <v>505</v>
      </c>
      <c r="G188">
        <v>709</v>
      </c>
      <c r="H188">
        <v>310</v>
      </c>
      <c r="I188">
        <v>82</v>
      </c>
      <c r="J188">
        <v>4</v>
      </c>
      <c r="K188">
        <v>3</v>
      </c>
      <c r="L188">
        <v>0</v>
      </c>
      <c r="M188">
        <v>0</v>
      </c>
      <c r="N188">
        <v>0</v>
      </c>
      <c r="O188">
        <v>5</v>
      </c>
      <c r="P188">
        <f t="shared" si="2"/>
        <v>3377</v>
      </c>
    </row>
    <row r="189" spans="1:16" x14ac:dyDescent="0.3">
      <c r="A189">
        <v>5291</v>
      </c>
      <c r="B189">
        <v>85</v>
      </c>
      <c r="C189">
        <v>9</v>
      </c>
      <c r="D189">
        <v>58</v>
      </c>
      <c r="E189">
        <v>84</v>
      </c>
      <c r="F189">
        <v>44</v>
      </c>
      <c r="G189">
        <v>48</v>
      </c>
      <c r="H189">
        <v>34</v>
      </c>
      <c r="I189">
        <v>24</v>
      </c>
      <c r="J189">
        <v>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2"/>
        <v>390</v>
      </c>
    </row>
    <row r="190" spans="1:16" x14ac:dyDescent="0.3">
      <c r="A190">
        <v>5301</v>
      </c>
      <c r="B190">
        <v>26</v>
      </c>
      <c r="C190">
        <v>3</v>
      </c>
      <c r="D190">
        <v>10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"/>
        <v>42</v>
      </c>
    </row>
    <row r="191" spans="1:16" x14ac:dyDescent="0.3">
      <c r="A191">
        <v>5302</v>
      </c>
      <c r="B191">
        <v>20</v>
      </c>
      <c r="C191">
        <v>3</v>
      </c>
      <c r="D191">
        <v>21</v>
      </c>
      <c r="E191">
        <v>20</v>
      </c>
      <c r="F191">
        <v>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2"/>
        <v>73</v>
      </c>
    </row>
    <row r="192" spans="1:16" x14ac:dyDescent="0.3">
      <c r="A192">
        <v>5303</v>
      </c>
      <c r="B192">
        <v>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 t="shared" si="2"/>
        <v>8</v>
      </c>
    </row>
    <row r="193" spans="1:16" x14ac:dyDescent="0.3">
      <c r="A193">
        <v>5304</v>
      </c>
      <c r="B193">
        <v>14</v>
      </c>
      <c r="C193">
        <v>0</v>
      </c>
      <c r="D193">
        <v>14</v>
      </c>
      <c r="E193">
        <v>21</v>
      </c>
      <c r="F193">
        <v>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 t="shared" si="2"/>
        <v>58</v>
      </c>
    </row>
    <row r="194" spans="1:16" x14ac:dyDescent="0.3">
      <c r="A194">
        <v>5306</v>
      </c>
      <c r="B194">
        <v>3</v>
      </c>
      <c r="C194">
        <v>0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2"/>
        <v>6</v>
      </c>
    </row>
    <row r="195" spans="1:16" x14ac:dyDescent="0.3">
      <c r="A195">
        <v>5307</v>
      </c>
      <c r="B195">
        <v>5</v>
      </c>
      <c r="C195">
        <v>0</v>
      </c>
      <c r="D195">
        <v>16</v>
      </c>
      <c r="E195">
        <v>12</v>
      </c>
      <c r="F195">
        <v>3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3">SUM(B195:O195)</f>
        <v>39</v>
      </c>
    </row>
    <row r="196" spans="1:16" x14ac:dyDescent="0.3">
      <c r="A196">
        <v>5308</v>
      </c>
      <c r="B196">
        <v>8</v>
      </c>
      <c r="C196">
        <v>0</v>
      </c>
      <c r="D196">
        <v>0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3"/>
        <v>11</v>
      </c>
    </row>
    <row r="197" spans="1:16" x14ac:dyDescent="0.3">
      <c r="A197">
        <v>5309</v>
      </c>
      <c r="B197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3"/>
        <v>6</v>
      </c>
    </row>
    <row r="198" spans="1:16" x14ac:dyDescent="0.3">
      <c r="A198">
        <v>5310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3"/>
        <v>0</v>
      </c>
    </row>
    <row r="199" spans="1:16" x14ac:dyDescent="0.3">
      <c r="A199">
        <v>5311</v>
      </c>
      <c r="B199">
        <v>12</v>
      </c>
      <c r="C199">
        <v>0</v>
      </c>
      <c r="D199">
        <v>10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25</v>
      </c>
    </row>
    <row r="200" spans="1:16" x14ac:dyDescent="0.3">
      <c r="A200">
        <v>5320</v>
      </c>
      <c r="B200">
        <v>12</v>
      </c>
      <c r="C200">
        <v>4</v>
      </c>
      <c r="D200">
        <v>7</v>
      </c>
      <c r="E200">
        <v>19</v>
      </c>
      <c r="F200">
        <v>10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3"/>
        <v>52</v>
      </c>
    </row>
    <row r="201" spans="1:16" x14ac:dyDescent="0.3">
      <c r="A201">
        <v>5321</v>
      </c>
      <c r="B201">
        <v>0</v>
      </c>
      <c r="C201">
        <v>3</v>
      </c>
      <c r="D201">
        <v>11</v>
      </c>
      <c r="E201">
        <v>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f t="shared" si="3"/>
        <v>24</v>
      </c>
    </row>
    <row r="202" spans="1:16" x14ac:dyDescent="0.3">
      <c r="A202">
        <v>5322</v>
      </c>
      <c r="B202">
        <v>15</v>
      </c>
      <c r="C202">
        <v>11</v>
      </c>
      <c r="D202">
        <v>15</v>
      </c>
      <c r="E202">
        <v>13</v>
      </c>
      <c r="F202">
        <v>6</v>
      </c>
      <c r="G202">
        <v>7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f t="shared" si="3"/>
        <v>71</v>
      </c>
    </row>
    <row r="203" spans="1:16" x14ac:dyDescent="0.3">
      <c r="A203">
        <v>5330</v>
      </c>
      <c r="B203">
        <v>44</v>
      </c>
      <c r="C203">
        <v>18</v>
      </c>
      <c r="D203">
        <v>77</v>
      </c>
      <c r="E203">
        <v>115</v>
      </c>
      <c r="F203">
        <v>54</v>
      </c>
      <c r="G203">
        <v>39</v>
      </c>
      <c r="H203">
        <v>12</v>
      </c>
      <c r="I203">
        <v>8</v>
      </c>
      <c r="J203">
        <v>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3"/>
        <v>370</v>
      </c>
    </row>
    <row r="204" spans="1:16" x14ac:dyDescent="0.3">
      <c r="A204">
        <v>5331</v>
      </c>
      <c r="B204">
        <v>3</v>
      </c>
      <c r="C204">
        <v>0</v>
      </c>
      <c r="D204">
        <v>3</v>
      </c>
      <c r="E204">
        <v>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f t="shared" si="3"/>
        <v>12</v>
      </c>
    </row>
    <row r="205" spans="1:16" x14ac:dyDescent="0.3">
      <c r="A205">
        <v>5332</v>
      </c>
      <c r="B205">
        <v>3</v>
      </c>
      <c r="C205">
        <v>0</v>
      </c>
      <c r="D205">
        <v>4</v>
      </c>
      <c r="E205">
        <v>11</v>
      </c>
      <c r="F205">
        <v>0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f t="shared" si="3"/>
        <v>21</v>
      </c>
    </row>
    <row r="206" spans="1:16" x14ac:dyDescent="0.3">
      <c r="A206">
        <v>5333</v>
      </c>
      <c r="B206">
        <v>33</v>
      </c>
      <c r="C206">
        <v>31</v>
      </c>
      <c r="D206">
        <v>98</v>
      </c>
      <c r="E206">
        <v>150</v>
      </c>
      <c r="F206">
        <v>79</v>
      </c>
      <c r="G206">
        <v>99</v>
      </c>
      <c r="H206">
        <v>52</v>
      </c>
      <c r="I206">
        <v>13</v>
      </c>
      <c r="J206">
        <v>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560</v>
      </c>
    </row>
    <row r="207" spans="1:16" x14ac:dyDescent="0.3">
      <c r="A207">
        <v>5340</v>
      </c>
      <c r="B207">
        <v>25</v>
      </c>
      <c r="C207">
        <v>0</v>
      </c>
      <c r="D207">
        <v>24</v>
      </c>
      <c r="E207">
        <v>38</v>
      </c>
      <c r="F207">
        <v>16</v>
      </c>
      <c r="G207">
        <v>20</v>
      </c>
      <c r="H207">
        <v>11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134</v>
      </c>
    </row>
    <row r="208" spans="1:16" x14ac:dyDescent="0.3">
      <c r="A208">
        <v>5341</v>
      </c>
      <c r="B208">
        <v>60</v>
      </c>
      <c r="C208">
        <v>68</v>
      </c>
      <c r="D208">
        <v>155</v>
      </c>
      <c r="E208">
        <v>293</v>
      </c>
      <c r="F208">
        <v>107</v>
      </c>
      <c r="G208">
        <v>97</v>
      </c>
      <c r="H208">
        <v>63</v>
      </c>
      <c r="I208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</v>
      </c>
      <c r="P208">
        <f t="shared" si="3"/>
        <v>863</v>
      </c>
    </row>
    <row r="209" spans="1:16" x14ac:dyDescent="0.3">
      <c r="A209">
        <v>5342</v>
      </c>
      <c r="B209">
        <v>15</v>
      </c>
      <c r="C209">
        <v>0</v>
      </c>
      <c r="D209">
        <v>7</v>
      </c>
      <c r="E209">
        <v>13</v>
      </c>
      <c r="F209">
        <v>12</v>
      </c>
      <c r="G209">
        <v>10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3"/>
        <v>63</v>
      </c>
    </row>
    <row r="210" spans="1:16" x14ac:dyDescent="0.3">
      <c r="A210">
        <v>5343</v>
      </c>
      <c r="B210">
        <v>36</v>
      </c>
      <c r="C210">
        <v>45</v>
      </c>
      <c r="D210">
        <v>98</v>
      </c>
      <c r="E210">
        <v>243</v>
      </c>
      <c r="F210">
        <v>107</v>
      </c>
      <c r="G210">
        <v>118</v>
      </c>
      <c r="H210">
        <v>39</v>
      </c>
      <c r="I210">
        <v>18</v>
      </c>
      <c r="J210">
        <v>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f t="shared" si="3"/>
        <v>707</v>
      </c>
    </row>
    <row r="211" spans="1:16" x14ac:dyDescent="0.3">
      <c r="A211">
        <v>5344</v>
      </c>
      <c r="B211">
        <v>8</v>
      </c>
      <c r="C211">
        <v>0</v>
      </c>
      <c r="D211">
        <v>12</v>
      </c>
      <c r="E211">
        <v>21</v>
      </c>
      <c r="F211">
        <v>11</v>
      </c>
      <c r="G211">
        <v>8</v>
      </c>
      <c r="H211">
        <v>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f t="shared" si="3"/>
        <v>66</v>
      </c>
    </row>
    <row r="212" spans="1:16" x14ac:dyDescent="0.3">
      <c r="A212">
        <v>5345</v>
      </c>
      <c r="B212">
        <v>37</v>
      </c>
      <c r="C212">
        <v>29</v>
      </c>
      <c r="D212">
        <v>78</v>
      </c>
      <c r="E212">
        <v>136</v>
      </c>
      <c r="F212">
        <v>49</v>
      </c>
      <c r="G212">
        <v>44</v>
      </c>
      <c r="H212">
        <v>12</v>
      </c>
      <c r="I212">
        <v>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3"/>
        <v>391</v>
      </c>
    </row>
    <row r="213" spans="1:16" x14ac:dyDescent="0.3">
      <c r="A213">
        <v>5346</v>
      </c>
      <c r="B213">
        <v>7</v>
      </c>
      <c r="C213">
        <v>0</v>
      </c>
      <c r="D213">
        <v>3</v>
      </c>
      <c r="E213">
        <v>17</v>
      </c>
      <c r="F213">
        <v>3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f t="shared" si="3"/>
        <v>34</v>
      </c>
    </row>
    <row r="214" spans="1:16" x14ac:dyDescent="0.3">
      <c r="A214">
        <v>5350</v>
      </c>
      <c r="B214">
        <v>4</v>
      </c>
      <c r="C214">
        <v>0</v>
      </c>
      <c r="D214">
        <v>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12</v>
      </c>
    </row>
    <row r="215" spans="1:16" x14ac:dyDescent="0.3">
      <c r="A215">
        <v>5351</v>
      </c>
      <c r="B215">
        <v>23</v>
      </c>
      <c r="C215">
        <v>3</v>
      </c>
      <c r="D215">
        <v>16</v>
      </c>
      <c r="E215">
        <v>23</v>
      </c>
      <c r="F215">
        <v>38</v>
      </c>
      <c r="G215">
        <v>51</v>
      </c>
      <c r="H215">
        <v>73</v>
      </c>
      <c r="I215">
        <v>30</v>
      </c>
      <c r="J215">
        <v>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3"/>
        <v>260</v>
      </c>
    </row>
    <row r="216" spans="1:16" x14ac:dyDescent="0.3">
      <c r="A216">
        <v>5352</v>
      </c>
      <c r="B216">
        <v>32</v>
      </c>
      <c r="C216">
        <v>3</v>
      </c>
      <c r="D216">
        <v>23</v>
      </c>
      <c r="E216">
        <v>35</v>
      </c>
      <c r="F216">
        <v>48</v>
      </c>
      <c r="G216">
        <v>92</v>
      </c>
      <c r="H216">
        <v>161</v>
      </c>
      <c r="I216">
        <v>41</v>
      </c>
      <c r="J216">
        <v>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3"/>
        <v>442</v>
      </c>
    </row>
    <row r="217" spans="1:16" x14ac:dyDescent="0.3">
      <c r="A217">
        <v>5353</v>
      </c>
      <c r="B217">
        <v>33</v>
      </c>
      <c r="C217">
        <v>7</v>
      </c>
      <c r="D217">
        <v>30</v>
      </c>
      <c r="E217">
        <v>48</v>
      </c>
      <c r="F217">
        <v>43</v>
      </c>
      <c r="G217">
        <v>73</v>
      </c>
      <c r="H217">
        <v>48</v>
      </c>
      <c r="I217">
        <v>15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 t="shared" si="3"/>
        <v>297</v>
      </c>
    </row>
    <row r="218" spans="1:16" x14ac:dyDescent="0.3">
      <c r="A218">
        <v>5354</v>
      </c>
      <c r="B218">
        <v>10</v>
      </c>
      <c r="C218">
        <v>0</v>
      </c>
      <c r="D218">
        <v>4</v>
      </c>
      <c r="E218">
        <v>4</v>
      </c>
      <c r="F218">
        <v>4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 t="shared" si="3"/>
        <v>26</v>
      </c>
    </row>
    <row r="219" spans="1:16" x14ac:dyDescent="0.3">
      <c r="A219">
        <v>5355</v>
      </c>
      <c r="B219">
        <v>43</v>
      </c>
      <c r="C219">
        <v>16</v>
      </c>
      <c r="D219">
        <v>41</v>
      </c>
      <c r="E219">
        <v>77</v>
      </c>
      <c r="F219">
        <v>45</v>
      </c>
      <c r="G219">
        <v>115</v>
      </c>
      <c r="H219">
        <v>221</v>
      </c>
      <c r="I219">
        <v>61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3"/>
        <v>619</v>
      </c>
    </row>
    <row r="220" spans="1:16" x14ac:dyDescent="0.3">
      <c r="A220">
        <v>5356</v>
      </c>
      <c r="B220">
        <v>3</v>
      </c>
      <c r="C220">
        <v>0</v>
      </c>
      <c r="D220">
        <v>5</v>
      </c>
      <c r="E220">
        <v>4</v>
      </c>
      <c r="F220">
        <v>4</v>
      </c>
      <c r="G220">
        <v>9</v>
      </c>
      <c r="H220">
        <v>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 t="shared" si="3"/>
        <v>28</v>
      </c>
    </row>
    <row r="221" spans="1:16" x14ac:dyDescent="0.3">
      <c r="A221">
        <v>5357</v>
      </c>
      <c r="B221">
        <v>12</v>
      </c>
      <c r="C221">
        <v>3</v>
      </c>
      <c r="D221">
        <v>7</v>
      </c>
      <c r="E221">
        <v>10</v>
      </c>
      <c r="F221">
        <v>4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39</v>
      </c>
    </row>
    <row r="222" spans="1:16" x14ac:dyDescent="0.3">
      <c r="A222">
        <v>5360</v>
      </c>
      <c r="B222">
        <v>3</v>
      </c>
      <c r="C222">
        <v>0</v>
      </c>
      <c r="D222">
        <v>4</v>
      </c>
      <c r="E222">
        <v>0</v>
      </c>
      <c r="F222">
        <v>7</v>
      </c>
      <c r="G222">
        <v>7</v>
      </c>
      <c r="H222">
        <v>15</v>
      </c>
      <c r="I222">
        <v>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3"/>
        <v>41</v>
      </c>
    </row>
    <row r="223" spans="1:16" x14ac:dyDescent="0.3">
      <c r="A223">
        <v>5371</v>
      </c>
      <c r="B223">
        <v>3</v>
      </c>
      <c r="C223">
        <v>0</v>
      </c>
      <c r="D223">
        <v>3</v>
      </c>
      <c r="E223">
        <v>3</v>
      </c>
      <c r="F223">
        <v>3</v>
      </c>
      <c r="G223">
        <v>3</v>
      </c>
      <c r="H223">
        <v>8</v>
      </c>
      <c r="I223">
        <v>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 t="shared" si="3"/>
        <v>27</v>
      </c>
    </row>
    <row r="224" spans="1:16" x14ac:dyDescent="0.3">
      <c r="A224">
        <v>5372</v>
      </c>
      <c r="B224">
        <v>8</v>
      </c>
      <c r="C224">
        <v>0</v>
      </c>
      <c r="D224">
        <v>10</v>
      </c>
      <c r="E224">
        <v>9</v>
      </c>
      <c r="F224">
        <v>8</v>
      </c>
      <c r="G224">
        <v>18</v>
      </c>
      <c r="H224">
        <v>28</v>
      </c>
      <c r="I224">
        <v>24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f t="shared" si="3"/>
        <v>108</v>
      </c>
    </row>
    <row r="225" spans="1:16" x14ac:dyDescent="0.3">
      <c r="A225">
        <v>5373</v>
      </c>
      <c r="B225">
        <v>15</v>
      </c>
      <c r="C225">
        <v>16</v>
      </c>
      <c r="D225">
        <v>24</v>
      </c>
      <c r="E225">
        <v>46</v>
      </c>
      <c r="F225">
        <v>43</v>
      </c>
      <c r="G225">
        <v>75</v>
      </c>
      <c r="H225">
        <v>35</v>
      </c>
      <c r="I225">
        <v>4</v>
      </c>
      <c r="J225">
        <v>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f t="shared" si="3"/>
        <v>263</v>
      </c>
    </row>
    <row r="226" spans="1:16" x14ac:dyDescent="0.3">
      <c r="A226">
        <v>5374</v>
      </c>
      <c r="B226">
        <v>14</v>
      </c>
      <c r="C226">
        <v>0</v>
      </c>
      <c r="D226">
        <v>14</v>
      </c>
      <c r="E226">
        <v>23</v>
      </c>
      <c r="F226">
        <v>18</v>
      </c>
      <c r="G226">
        <v>13</v>
      </c>
      <c r="H226">
        <v>3</v>
      </c>
      <c r="I226">
        <v>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3"/>
        <v>90</v>
      </c>
    </row>
    <row r="227" spans="1:16" x14ac:dyDescent="0.3">
      <c r="A227">
        <v>5381</v>
      </c>
      <c r="B227">
        <v>10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3"/>
        <v>18</v>
      </c>
    </row>
    <row r="228" spans="1:16" x14ac:dyDescent="0.3">
      <c r="A228">
        <v>5400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12</v>
      </c>
      <c r="H228">
        <v>5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"/>
        <v>23</v>
      </c>
    </row>
    <row r="229" spans="1:16" x14ac:dyDescent="0.3">
      <c r="A229">
        <v>5401</v>
      </c>
      <c r="B229">
        <v>11</v>
      </c>
      <c r="C229">
        <v>4</v>
      </c>
      <c r="D229">
        <v>3</v>
      </c>
      <c r="E229">
        <v>8</v>
      </c>
      <c r="F229">
        <v>3</v>
      </c>
      <c r="G229">
        <v>19</v>
      </c>
      <c r="H229">
        <v>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3"/>
        <v>57</v>
      </c>
    </row>
    <row r="230" spans="1:16" x14ac:dyDescent="0.3">
      <c r="A230">
        <v>5410</v>
      </c>
      <c r="B230">
        <v>3</v>
      </c>
      <c r="C230">
        <v>0</v>
      </c>
      <c r="D230">
        <v>0</v>
      </c>
      <c r="E230">
        <v>4</v>
      </c>
      <c r="F230">
        <v>0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3"/>
        <v>10</v>
      </c>
    </row>
    <row r="231" spans="1:16" x14ac:dyDescent="0.3">
      <c r="A231">
        <v>5411</v>
      </c>
      <c r="B231">
        <v>0</v>
      </c>
      <c r="C231">
        <v>0</v>
      </c>
      <c r="D231">
        <v>0</v>
      </c>
      <c r="E231">
        <v>4</v>
      </c>
      <c r="F231">
        <v>3</v>
      </c>
      <c r="G231">
        <v>5</v>
      </c>
      <c r="H231">
        <v>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3"/>
        <v>15</v>
      </c>
    </row>
    <row r="232" spans="1:16" x14ac:dyDescent="0.3">
      <c r="A232">
        <v>5412</v>
      </c>
      <c r="B232">
        <v>11</v>
      </c>
      <c r="C232">
        <v>0</v>
      </c>
      <c r="D232">
        <v>15</v>
      </c>
      <c r="E232">
        <v>14</v>
      </c>
      <c r="F232">
        <v>23</v>
      </c>
      <c r="G232">
        <v>35</v>
      </c>
      <c r="H232">
        <v>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3"/>
        <v>103</v>
      </c>
    </row>
    <row r="233" spans="1:16" x14ac:dyDescent="0.3">
      <c r="A233">
        <v>5413</v>
      </c>
      <c r="B233">
        <v>12</v>
      </c>
      <c r="C233">
        <v>4</v>
      </c>
      <c r="D233">
        <v>8</v>
      </c>
      <c r="E233">
        <v>17</v>
      </c>
      <c r="F233">
        <v>10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"/>
        <v>66</v>
      </c>
    </row>
    <row r="234" spans="1:16" x14ac:dyDescent="0.3">
      <c r="A234">
        <v>5414</v>
      </c>
      <c r="B234">
        <v>0</v>
      </c>
      <c r="C234">
        <v>0</v>
      </c>
      <c r="D234">
        <v>7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3"/>
        <v>10</v>
      </c>
    </row>
    <row r="235" spans="1:16" x14ac:dyDescent="0.3">
      <c r="A235">
        <v>5415</v>
      </c>
      <c r="B235">
        <v>5</v>
      </c>
      <c r="C235">
        <v>0</v>
      </c>
      <c r="D235">
        <v>0</v>
      </c>
      <c r="E235">
        <v>4</v>
      </c>
      <c r="F235">
        <v>0</v>
      </c>
      <c r="G235">
        <v>3</v>
      </c>
      <c r="H235">
        <v>0</v>
      </c>
      <c r="I235">
        <v>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f t="shared" si="3"/>
        <v>15</v>
      </c>
    </row>
    <row r="236" spans="1:16" x14ac:dyDescent="0.3">
      <c r="A236">
        <v>5416</v>
      </c>
      <c r="B236">
        <v>3</v>
      </c>
      <c r="C236">
        <v>0</v>
      </c>
      <c r="D236">
        <v>5</v>
      </c>
      <c r="E236">
        <v>0</v>
      </c>
      <c r="F236">
        <v>7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"/>
        <v>18</v>
      </c>
    </row>
    <row r="237" spans="1:16" x14ac:dyDescent="0.3">
      <c r="A237">
        <v>5417</v>
      </c>
      <c r="B237">
        <v>27</v>
      </c>
      <c r="C237">
        <v>17</v>
      </c>
      <c r="D237">
        <v>29</v>
      </c>
      <c r="E237">
        <v>31</v>
      </c>
      <c r="F237">
        <v>20</v>
      </c>
      <c r="G237">
        <v>20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3"/>
        <v>147</v>
      </c>
    </row>
    <row r="238" spans="1:16" x14ac:dyDescent="0.3">
      <c r="A238">
        <v>5418</v>
      </c>
      <c r="B238">
        <v>3</v>
      </c>
      <c r="C238">
        <v>0</v>
      </c>
      <c r="D238">
        <v>3</v>
      </c>
      <c r="E238">
        <v>0</v>
      </c>
      <c r="F238">
        <v>0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 t="shared" si="3"/>
        <v>9</v>
      </c>
    </row>
    <row r="239" spans="1:16" x14ac:dyDescent="0.3">
      <c r="A239">
        <v>5419</v>
      </c>
      <c r="B239">
        <v>11</v>
      </c>
      <c r="C239">
        <v>0</v>
      </c>
      <c r="D239">
        <v>10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3"/>
        <v>21</v>
      </c>
    </row>
    <row r="240" spans="1:16" x14ac:dyDescent="0.3">
      <c r="A240">
        <v>5420</v>
      </c>
      <c r="B240">
        <v>0</v>
      </c>
      <c r="C240">
        <v>0</v>
      </c>
      <c r="D240">
        <v>3</v>
      </c>
      <c r="E240">
        <v>0</v>
      </c>
      <c r="F240">
        <v>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6</v>
      </c>
    </row>
    <row r="241" spans="1:16" x14ac:dyDescent="0.3">
      <c r="A241">
        <v>5421</v>
      </c>
      <c r="B241">
        <v>4</v>
      </c>
      <c r="C241">
        <v>0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7</v>
      </c>
    </row>
    <row r="242" spans="1:16" x14ac:dyDescent="0.3">
      <c r="A242">
        <v>5422</v>
      </c>
      <c r="B242">
        <v>28</v>
      </c>
      <c r="C242">
        <v>8</v>
      </c>
      <c r="D242">
        <v>51</v>
      </c>
      <c r="E242">
        <v>49</v>
      </c>
      <c r="F242">
        <v>13</v>
      </c>
      <c r="G242">
        <v>3</v>
      </c>
      <c r="H242">
        <v>0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155</v>
      </c>
    </row>
    <row r="243" spans="1:16" x14ac:dyDescent="0.3">
      <c r="A243">
        <v>5431</v>
      </c>
      <c r="B243">
        <v>14</v>
      </c>
      <c r="C243">
        <v>4</v>
      </c>
      <c r="D243">
        <v>13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43</v>
      </c>
    </row>
    <row r="244" spans="1:16" x14ac:dyDescent="0.3">
      <c r="A244">
        <v>5432</v>
      </c>
      <c r="B244">
        <v>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9</v>
      </c>
    </row>
    <row r="245" spans="1:16" x14ac:dyDescent="0.3">
      <c r="A245">
        <v>5433</v>
      </c>
      <c r="B245">
        <v>20</v>
      </c>
      <c r="C245">
        <v>7</v>
      </c>
      <c r="D245">
        <v>18</v>
      </c>
      <c r="E245">
        <v>26</v>
      </c>
      <c r="F245">
        <v>16</v>
      </c>
      <c r="G245">
        <v>22</v>
      </c>
      <c r="H245">
        <v>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3"/>
        <v>118</v>
      </c>
    </row>
    <row r="246" spans="1:16" x14ac:dyDescent="0.3">
      <c r="A246">
        <v>5434</v>
      </c>
      <c r="B246">
        <v>20</v>
      </c>
      <c r="C246">
        <v>0</v>
      </c>
      <c r="D246">
        <v>19</v>
      </c>
      <c r="E246">
        <v>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3"/>
        <v>45</v>
      </c>
    </row>
    <row r="247" spans="1:16" x14ac:dyDescent="0.3">
      <c r="A247">
        <v>5440</v>
      </c>
      <c r="B247">
        <v>23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3"/>
        <v>23</v>
      </c>
    </row>
    <row r="248" spans="1:16" x14ac:dyDescent="0.3">
      <c r="A248">
        <v>5451</v>
      </c>
      <c r="B248">
        <v>6</v>
      </c>
      <c r="C248">
        <v>0</v>
      </c>
      <c r="D248">
        <v>7</v>
      </c>
      <c r="E248">
        <v>6</v>
      </c>
      <c r="F248">
        <v>13</v>
      </c>
      <c r="G248">
        <v>6</v>
      </c>
      <c r="H248">
        <v>11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3"/>
        <v>49</v>
      </c>
    </row>
    <row r="249" spans="1:16" x14ac:dyDescent="0.3">
      <c r="A249">
        <v>5452</v>
      </c>
      <c r="B249">
        <v>3</v>
      </c>
      <c r="C249">
        <v>0</v>
      </c>
      <c r="D249">
        <v>0</v>
      </c>
      <c r="E249">
        <v>7</v>
      </c>
      <c r="F249">
        <v>3</v>
      </c>
      <c r="G249">
        <v>7</v>
      </c>
      <c r="H249">
        <v>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23</v>
      </c>
    </row>
    <row r="250" spans="1:16" x14ac:dyDescent="0.3">
      <c r="A250">
        <v>5453</v>
      </c>
      <c r="B250">
        <v>25</v>
      </c>
      <c r="C250">
        <v>27</v>
      </c>
      <c r="D250">
        <v>53</v>
      </c>
      <c r="E250">
        <v>71</v>
      </c>
      <c r="F250">
        <v>61</v>
      </c>
      <c r="G250">
        <v>100</v>
      </c>
      <c r="H250">
        <v>95</v>
      </c>
      <c r="I250">
        <v>28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3</v>
      </c>
      <c r="P250">
        <f t="shared" si="3"/>
        <v>466</v>
      </c>
    </row>
    <row r="251" spans="1:16" x14ac:dyDescent="0.3">
      <c r="A251">
        <v>5454</v>
      </c>
      <c r="B251">
        <v>9</v>
      </c>
      <c r="C251">
        <v>3</v>
      </c>
      <c r="D251">
        <v>6</v>
      </c>
      <c r="E251">
        <v>9</v>
      </c>
      <c r="F251">
        <v>3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3"/>
        <v>33</v>
      </c>
    </row>
    <row r="252" spans="1:16" x14ac:dyDescent="0.3">
      <c r="A252">
        <v>5455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"/>
        <v>0</v>
      </c>
    </row>
    <row r="253" spans="1:16" x14ac:dyDescent="0.3">
      <c r="A253">
        <v>5460</v>
      </c>
      <c r="B253">
        <v>8</v>
      </c>
      <c r="C253">
        <v>0</v>
      </c>
      <c r="D253">
        <v>5</v>
      </c>
      <c r="E253">
        <v>9</v>
      </c>
      <c r="F253">
        <v>3</v>
      </c>
      <c r="G253">
        <v>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"/>
        <v>34</v>
      </c>
    </row>
    <row r="254" spans="1:16" x14ac:dyDescent="0.3">
      <c r="A254">
        <v>5461</v>
      </c>
      <c r="B254">
        <v>26</v>
      </c>
      <c r="C254">
        <v>9</v>
      </c>
      <c r="D254">
        <v>27</v>
      </c>
      <c r="E254">
        <v>60</v>
      </c>
      <c r="F254">
        <v>47</v>
      </c>
      <c r="G254">
        <v>51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 t="shared" si="3"/>
        <v>226</v>
      </c>
    </row>
    <row r="255" spans="1:16" x14ac:dyDescent="0.3">
      <c r="A255">
        <v>5462</v>
      </c>
      <c r="B255">
        <v>6</v>
      </c>
      <c r="C255">
        <v>0</v>
      </c>
      <c r="D255">
        <v>4</v>
      </c>
      <c r="E255">
        <v>3</v>
      </c>
      <c r="F255">
        <v>6</v>
      </c>
      <c r="G255">
        <v>6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28</v>
      </c>
    </row>
    <row r="256" spans="1:16" x14ac:dyDescent="0.3">
      <c r="A256">
        <v>5464</v>
      </c>
      <c r="B256">
        <v>19</v>
      </c>
      <c r="C256">
        <v>3</v>
      </c>
      <c r="D256">
        <v>7</v>
      </c>
      <c r="E256">
        <v>7</v>
      </c>
      <c r="F256">
        <v>8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48</v>
      </c>
    </row>
    <row r="257" spans="1:16" x14ac:dyDescent="0.3">
      <c r="A257">
        <v>5470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3"/>
        <v>0</v>
      </c>
    </row>
    <row r="258" spans="1:16" x14ac:dyDescent="0.3">
      <c r="A258">
        <v>5471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3"/>
        <v>0</v>
      </c>
    </row>
    <row r="259" spans="1:16" x14ac:dyDescent="0.3">
      <c r="A259">
        <v>5472</v>
      </c>
      <c r="B259">
        <v>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4">SUM(B259:O259)</f>
        <v>5</v>
      </c>
    </row>
    <row r="260" spans="1:16" x14ac:dyDescent="0.3">
      <c r="A260">
        <v>5473</v>
      </c>
      <c r="B260">
        <v>12</v>
      </c>
      <c r="C260">
        <v>0</v>
      </c>
      <c r="D260">
        <v>14</v>
      </c>
      <c r="E260">
        <v>24</v>
      </c>
      <c r="F260">
        <v>11</v>
      </c>
      <c r="G260">
        <v>5</v>
      </c>
      <c r="H260">
        <v>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4"/>
        <v>69</v>
      </c>
    </row>
    <row r="261" spans="1:16" x14ac:dyDescent="0.3">
      <c r="A261">
        <v>5480</v>
      </c>
      <c r="B261">
        <v>11</v>
      </c>
      <c r="C261">
        <v>11</v>
      </c>
      <c r="D261">
        <v>8</v>
      </c>
      <c r="E261">
        <v>18</v>
      </c>
      <c r="F261">
        <v>10</v>
      </c>
      <c r="G261">
        <v>3</v>
      </c>
      <c r="H261">
        <v>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4"/>
        <v>64</v>
      </c>
    </row>
    <row r="262" spans="1:16" x14ac:dyDescent="0.3">
      <c r="A262">
        <v>5481</v>
      </c>
      <c r="B262">
        <v>9</v>
      </c>
      <c r="C262">
        <v>0</v>
      </c>
      <c r="D262">
        <v>7</v>
      </c>
      <c r="E262">
        <v>4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si="4"/>
        <v>23</v>
      </c>
    </row>
    <row r="263" spans="1:16" x14ac:dyDescent="0.3">
      <c r="A263">
        <v>5482</v>
      </c>
      <c r="B263">
        <v>10</v>
      </c>
      <c r="C263">
        <v>0</v>
      </c>
      <c r="D263">
        <v>8</v>
      </c>
      <c r="E263">
        <v>10</v>
      </c>
      <c r="F263">
        <v>4</v>
      </c>
      <c r="G263">
        <v>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36</v>
      </c>
    </row>
    <row r="264" spans="1:16" x14ac:dyDescent="0.3">
      <c r="A264">
        <v>5483</v>
      </c>
      <c r="B264">
        <v>0</v>
      </c>
      <c r="C264">
        <v>0</v>
      </c>
      <c r="D264">
        <v>0</v>
      </c>
      <c r="E264">
        <v>5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f t="shared" si="4"/>
        <v>9</v>
      </c>
    </row>
    <row r="265" spans="1:16" x14ac:dyDescent="0.3">
      <c r="A265">
        <v>5485</v>
      </c>
      <c r="B265">
        <v>10</v>
      </c>
      <c r="C265">
        <v>0</v>
      </c>
      <c r="D265">
        <v>4</v>
      </c>
      <c r="E265">
        <v>11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"/>
        <v>29</v>
      </c>
    </row>
    <row r="266" spans="1:16" x14ac:dyDescent="0.3">
      <c r="A266">
        <v>5490</v>
      </c>
      <c r="B266">
        <v>5</v>
      </c>
      <c r="C266">
        <v>0</v>
      </c>
      <c r="D266">
        <v>0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 t="shared" si="4"/>
        <v>8</v>
      </c>
    </row>
    <row r="267" spans="1:16" x14ac:dyDescent="0.3">
      <c r="A267">
        <v>5491</v>
      </c>
      <c r="B267">
        <v>19</v>
      </c>
      <c r="C267">
        <v>14</v>
      </c>
      <c r="D267">
        <v>22</v>
      </c>
      <c r="E267">
        <v>36</v>
      </c>
      <c r="F267">
        <v>22</v>
      </c>
      <c r="G267">
        <v>30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"/>
        <v>153</v>
      </c>
    </row>
    <row r="268" spans="1:16" x14ac:dyDescent="0.3">
      <c r="A268">
        <v>5493</v>
      </c>
      <c r="B268">
        <v>0</v>
      </c>
      <c r="C268">
        <v>0</v>
      </c>
      <c r="D268">
        <v>0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f t="shared" si="4"/>
        <v>4</v>
      </c>
    </row>
    <row r="269" spans="1:16" x14ac:dyDescent="0.3">
      <c r="A269">
        <v>5495</v>
      </c>
      <c r="B269">
        <v>14</v>
      </c>
      <c r="C269">
        <v>0</v>
      </c>
      <c r="D269">
        <v>7</v>
      </c>
      <c r="E269">
        <v>19</v>
      </c>
      <c r="F269">
        <v>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45</v>
      </c>
    </row>
    <row r="270" spans="1:16" x14ac:dyDescent="0.3">
      <c r="A270">
        <v>5501</v>
      </c>
      <c r="B270">
        <v>46</v>
      </c>
      <c r="C270">
        <v>8</v>
      </c>
      <c r="D270">
        <v>18</v>
      </c>
      <c r="E270">
        <v>27</v>
      </c>
      <c r="F270">
        <v>44</v>
      </c>
      <c r="G270">
        <v>50</v>
      </c>
      <c r="H270">
        <v>61</v>
      </c>
      <c r="I270">
        <v>27</v>
      </c>
      <c r="J270">
        <v>5</v>
      </c>
      <c r="K270">
        <v>3</v>
      </c>
      <c r="L270">
        <v>0</v>
      </c>
      <c r="M270">
        <v>0</v>
      </c>
      <c r="N270">
        <v>0</v>
      </c>
      <c r="O270">
        <v>0</v>
      </c>
      <c r="P270">
        <f t="shared" si="4"/>
        <v>289</v>
      </c>
    </row>
    <row r="271" spans="1:16" x14ac:dyDescent="0.3">
      <c r="A271">
        <v>5502</v>
      </c>
      <c r="B271">
        <v>11</v>
      </c>
      <c r="C271">
        <v>4</v>
      </c>
      <c r="D271">
        <v>9</v>
      </c>
      <c r="E271">
        <v>7</v>
      </c>
      <c r="F271">
        <v>10</v>
      </c>
      <c r="G271">
        <v>24</v>
      </c>
      <c r="H271">
        <v>19</v>
      </c>
      <c r="I271">
        <v>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4"/>
        <v>91</v>
      </c>
    </row>
    <row r="272" spans="1:16" x14ac:dyDescent="0.3">
      <c r="A272">
        <v>5510</v>
      </c>
      <c r="B272">
        <v>8</v>
      </c>
      <c r="C272">
        <v>0</v>
      </c>
      <c r="D272">
        <v>0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"/>
        <v>15</v>
      </c>
    </row>
    <row r="273" spans="1:16" x14ac:dyDescent="0.3">
      <c r="A273">
        <v>5520</v>
      </c>
      <c r="B273">
        <v>11</v>
      </c>
      <c r="C273">
        <v>0</v>
      </c>
      <c r="D273">
        <v>17</v>
      </c>
      <c r="E273">
        <v>17</v>
      </c>
      <c r="F273">
        <v>5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4"/>
        <v>54</v>
      </c>
    </row>
    <row r="274" spans="1:16" x14ac:dyDescent="0.3">
      <c r="A274">
        <v>5521</v>
      </c>
      <c r="B274">
        <v>0</v>
      </c>
      <c r="C274">
        <v>0</v>
      </c>
      <c r="D274">
        <v>3</v>
      </c>
      <c r="E274">
        <v>7</v>
      </c>
      <c r="F274">
        <v>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f t="shared" si="4"/>
        <v>13</v>
      </c>
    </row>
    <row r="275" spans="1:16" x14ac:dyDescent="0.3">
      <c r="A275">
        <v>5522</v>
      </c>
      <c r="B275">
        <v>15</v>
      </c>
      <c r="C275">
        <v>6</v>
      </c>
      <c r="D275">
        <v>16</v>
      </c>
      <c r="E275">
        <v>42</v>
      </c>
      <c r="F275">
        <v>22</v>
      </c>
      <c r="G275">
        <v>21</v>
      </c>
      <c r="H275">
        <v>11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133</v>
      </c>
    </row>
    <row r="276" spans="1:16" x14ac:dyDescent="0.3">
      <c r="A276">
        <v>5523</v>
      </c>
      <c r="B276">
        <v>23</v>
      </c>
      <c r="C276">
        <v>3</v>
      </c>
      <c r="D276">
        <v>28</v>
      </c>
      <c r="E276">
        <v>45</v>
      </c>
      <c r="F276">
        <v>18</v>
      </c>
      <c r="G276">
        <v>18</v>
      </c>
      <c r="H276">
        <v>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4"/>
        <v>144</v>
      </c>
    </row>
    <row r="277" spans="1:16" x14ac:dyDescent="0.3">
      <c r="A277">
        <v>5540</v>
      </c>
      <c r="B277">
        <v>96</v>
      </c>
      <c r="C277">
        <v>158</v>
      </c>
      <c r="D277">
        <v>346</v>
      </c>
      <c r="E277">
        <v>607</v>
      </c>
      <c r="F277">
        <v>209</v>
      </c>
      <c r="G277">
        <v>282</v>
      </c>
      <c r="H277">
        <v>129</v>
      </c>
      <c r="I277">
        <v>32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4"/>
        <v>1859</v>
      </c>
    </row>
    <row r="278" spans="1:16" x14ac:dyDescent="0.3">
      <c r="A278">
        <v>5550</v>
      </c>
      <c r="B278">
        <v>26</v>
      </c>
      <c r="C278">
        <v>0</v>
      </c>
      <c r="D278">
        <v>10</v>
      </c>
      <c r="E278">
        <v>21</v>
      </c>
      <c r="F278">
        <v>28</v>
      </c>
      <c r="G278">
        <v>28</v>
      </c>
      <c r="H278">
        <v>5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4"/>
        <v>121</v>
      </c>
    </row>
    <row r="279" spans="1:16" x14ac:dyDescent="0.3">
      <c r="A279">
        <v>5552</v>
      </c>
      <c r="B279">
        <v>3</v>
      </c>
      <c r="C279">
        <v>0</v>
      </c>
      <c r="D279">
        <v>8</v>
      </c>
      <c r="E279">
        <v>3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4"/>
        <v>17</v>
      </c>
    </row>
    <row r="280" spans="1:16" x14ac:dyDescent="0.3">
      <c r="A280">
        <v>5554</v>
      </c>
      <c r="B280">
        <v>29</v>
      </c>
      <c r="C280">
        <v>26</v>
      </c>
      <c r="D280">
        <v>70</v>
      </c>
      <c r="E280">
        <v>59</v>
      </c>
      <c r="F280">
        <v>62</v>
      </c>
      <c r="G280">
        <v>141</v>
      </c>
      <c r="H280">
        <v>69</v>
      </c>
      <c r="I280">
        <v>12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4"/>
        <v>468</v>
      </c>
    </row>
    <row r="281" spans="1:16" x14ac:dyDescent="0.3">
      <c r="A281">
        <v>5555</v>
      </c>
      <c r="B281">
        <v>16</v>
      </c>
      <c r="C281">
        <v>0</v>
      </c>
      <c r="D281">
        <v>8</v>
      </c>
      <c r="E281">
        <v>6</v>
      </c>
      <c r="F281">
        <v>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4"/>
        <v>33</v>
      </c>
    </row>
    <row r="282" spans="1:16" x14ac:dyDescent="0.3">
      <c r="A282">
        <v>5556</v>
      </c>
      <c r="B282">
        <v>22</v>
      </c>
      <c r="C282">
        <v>20</v>
      </c>
      <c r="D282">
        <v>48</v>
      </c>
      <c r="E282">
        <v>115</v>
      </c>
      <c r="F282">
        <v>67</v>
      </c>
      <c r="G282">
        <v>161</v>
      </c>
      <c r="H282">
        <v>96</v>
      </c>
      <c r="I282">
        <v>23</v>
      </c>
      <c r="J282">
        <v>3</v>
      </c>
      <c r="K282">
        <v>3</v>
      </c>
      <c r="L282">
        <v>0</v>
      </c>
      <c r="M282">
        <v>0</v>
      </c>
      <c r="N282">
        <v>0</v>
      </c>
      <c r="O282">
        <v>3</v>
      </c>
      <c r="P282">
        <f t="shared" si="4"/>
        <v>561</v>
      </c>
    </row>
    <row r="283" spans="1:16" x14ac:dyDescent="0.3">
      <c r="A283">
        <v>5558</v>
      </c>
      <c r="B283">
        <v>38</v>
      </c>
      <c r="C283">
        <v>28</v>
      </c>
      <c r="D283">
        <v>23</v>
      </c>
      <c r="E283">
        <v>76</v>
      </c>
      <c r="F283">
        <v>48</v>
      </c>
      <c r="G283">
        <v>144</v>
      </c>
      <c r="H283">
        <v>89</v>
      </c>
      <c r="I283">
        <v>20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4"/>
        <v>466</v>
      </c>
    </row>
    <row r="284" spans="1:16" x14ac:dyDescent="0.3">
      <c r="A284">
        <v>5560</v>
      </c>
      <c r="B284">
        <v>3</v>
      </c>
      <c r="C284">
        <v>6</v>
      </c>
      <c r="D284">
        <v>3</v>
      </c>
      <c r="E284">
        <v>6</v>
      </c>
      <c r="F284">
        <v>6</v>
      </c>
      <c r="G284">
        <v>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4"/>
        <v>27</v>
      </c>
    </row>
    <row r="285" spans="1:16" x14ac:dyDescent="0.3">
      <c r="A285">
        <v>5570</v>
      </c>
      <c r="B285">
        <v>6</v>
      </c>
      <c r="C285">
        <v>0</v>
      </c>
      <c r="D285">
        <v>11</v>
      </c>
      <c r="E285">
        <v>0</v>
      </c>
      <c r="F285">
        <v>6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4"/>
        <v>27</v>
      </c>
    </row>
    <row r="286" spans="1:16" x14ac:dyDescent="0.3">
      <c r="A286">
        <v>5571</v>
      </c>
      <c r="B286">
        <v>22</v>
      </c>
      <c r="C286">
        <v>12</v>
      </c>
      <c r="D286">
        <v>19</v>
      </c>
      <c r="E286">
        <v>27</v>
      </c>
      <c r="F286">
        <v>26</v>
      </c>
      <c r="G286">
        <v>40</v>
      </c>
      <c r="H286">
        <v>14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4"/>
        <v>160</v>
      </c>
    </row>
    <row r="287" spans="1:16" x14ac:dyDescent="0.3">
      <c r="A287">
        <v>5572</v>
      </c>
      <c r="B287">
        <v>0</v>
      </c>
      <c r="C287">
        <v>0</v>
      </c>
      <c r="D287">
        <v>0</v>
      </c>
      <c r="E287">
        <v>3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4"/>
        <v>6</v>
      </c>
    </row>
    <row r="288" spans="1:16" x14ac:dyDescent="0.3">
      <c r="A288">
        <v>5573</v>
      </c>
      <c r="B288">
        <v>39</v>
      </c>
      <c r="C288">
        <v>24</v>
      </c>
      <c r="D288">
        <v>36</v>
      </c>
      <c r="E288">
        <v>33</v>
      </c>
      <c r="F288">
        <v>26</v>
      </c>
      <c r="G288">
        <v>35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f t="shared" si="4"/>
        <v>193</v>
      </c>
    </row>
    <row r="289" spans="1:16" x14ac:dyDescent="0.3">
      <c r="A289">
        <v>5575</v>
      </c>
      <c r="B289">
        <v>26</v>
      </c>
      <c r="C289">
        <v>4</v>
      </c>
      <c r="D289">
        <v>31</v>
      </c>
      <c r="E289">
        <v>28</v>
      </c>
      <c r="F289">
        <v>25</v>
      </c>
      <c r="G289">
        <v>37</v>
      </c>
      <c r="H289">
        <v>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f t="shared" si="4"/>
        <v>160</v>
      </c>
    </row>
    <row r="290" spans="1:16" x14ac:dyDescent="0.3">
      <c r="A290">
        <v>5576</v>
      </c>
      <c r="B290">
        <v>15</v>
      </c>
      <c r="C290">
        <v>9</v>
      </c>
      <c r="D290">
        <v>11</v>
      </c>
      <c r="E290">
        <v>25</v>
      </c>
      <c r="F290">
        <v>29</v>
      </c>
      <c r="G290">
        <v>20</v>
      </c>
      <c r="H290">
        <v>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4"/>
        <v>112</v>
      </c>
    </row>
    <row r="291" spans="1:16" x14ac:dyDescent="0.3">
      <c r="A291">
        <v>5577</v>
      </c>
      <c r="B291">
        <v>17</v>
      </c>
      <c r="C291">
        <v>0</v>
      </c>
      <c r="D291">
        <v>3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si="4"/>
        <v>27</v>
      </c>
    </row>
    <row r="292" spans="1:16" x14ac:dyDescent="0.3">
      <c r="A292">
        <v>5580</v>
      </c>
      <c r="B292">
        <v>4</v>
      </c>
      <c r="C292">
        <v>0</v>
      </c>
      <c r="D292">
        <v>4</v>
      </c>
      <c r="E292">
        <v>3</v>
      </c>
      <c r="F292">
        <v>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4"/>
        <v>14</v>
      </c>
    </row>
    <row r="293" spans="1:16" x14ac:dyDescent="0.3">
      <c r="A293">
        <v>5581</v>
      </c>
      <c r="B293">
        <v>3</v>
      </c>
      <c r="C293">
        <v>3</v>
      </c>
      <c r="D293">
        <v>10</v>
      </c>
      <c r="E293">
        <v>10</v>
      </c>
      <c r="F293">
        <v>6</v>
      </c>
      <c r="G293">
        <v>17</v>
      </c>
      <c r="H293">
        <v>4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4"/>
        <v>56</v>
      </c>
    </row>
    <row r="294" spans="1:16" x14ac:dyDescent="0.3">
      <c r="A294">
        <v>5582</v>
      </c>
      <c r="B294">
        <v>3</v>
      </c>
      <c r="C294">
        <v>4</v>
      </c>
      <c r="D294">
        <v>0</v>
      </c>
      <c r="E294">
        <v>0</v>
      </c>
      <c r="F294">
        <v>9</v>
      </c>
      <c r="G294">
        <v>18</v>
      </c>
      <c r="H294">
        <v>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4"/>
        <v>37</v>
      </c>
    </row>
    <row r="295" spans="1:16" x14ac:dyDescent="0.3">
      <c r="A295">
        <v>5583</v>
      </c>
      <c r="B295">
        <v>0</v>
      </c>
      <c r="C295">
        <v>4</v>
      </c>
      <c r="D295">
        <v>7</v>
      </c>
      <c r="E295">
        <v>19</v>
      </c>
      <c r="F295">
        <v>6</v>
      </c>
      <c r="G295">
        <v>7</v>
      </c>
      <c r="H295">
        <v>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4"/>
        <v>49</v>
      </c>
    </row>
    <row r="296" spans="1:16" x14ac:dyDescent="0.3">
      <c r="A296">
        <v>5600</v>
      </c>
      <c r="B296">
        <v>47</v>
      </c>
      <c r="C296">
        <v>42</v>
      </c>
      <c r="D296">
        <v>115</v>
      </c>
      <c r="E296">
        <v>140</v>
      </c>
      <c r="F296">
        <v>61</v>
      </c>
      <c r="G296">
        <v>100</v>
      </c>
      <c r="H296">
        <v>94</v>
      </c>
      <c r="I296">
        <v>38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f t="shared" si="4"/>
        <v>637</v>
      </c>
    </row>
    <row r="297" spans="1:16" x14ac:dyDescent="0.3">
      <c r="A297">
        <v>5601</v>
      </c>
      <c r="B297">
        <v>5</v>
      </c>
      <c r="C297">
        <v>0</v>
      </c>
      <c r="D297">
        <v>9</v>
      </c>
      <c r="E297">
        <v>0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4"/>
        <v>17</v>
      </c>
    </row>
    <row r="298" spans="1:16" x14ac:dyDescent="0.3">
      <c r="A298">
        <v>5602</v>
      </c>
      <c r="B298">
        <v>18</v>
      </c>
      <c r="C298">
        <v>3</v>
      </c>
      <c r="D298">
        <v>15</v>
      </c>
      <c r="E298">
        <v>19</v>
      </c>
      <c r="F298">
        <v>20</v>
      </c>
      <c r="G298">
        <v>27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4"/>
        <v>102</v>
      </c>
    </row>
    <row r="299" spans="1:16" x14ac:dyDescent="0.3">
      <c r="A299">
        <v>5603</v>
      </c>
      <c r="B299">
        <v>8</v>
      </c>
      <c r="C299">
        <v>0</v>
      </c>
      <c r="D299">
        <v>0</v>
      </c>
      <c r="E299">
        <v>5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4"/>
        <v>20</v>
      </c>
    </row>
    <row r="300" spans="1:16" x14ac:dyDescent="0.3">
      <c r="A300">
        <v>5604</v>
      </c>
      <c r="B300">
        <v>5</v>
      </c>
      <c r="C300">
        <v>0</v>
      </c>
      <c r="D300">
        <v>3</v>
      </c>
      <c r="E300">
        <v>8</v>
      </c>
      <c r="F300">
        <v>0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4"/>
        <v>19</v>
      </c>
    </row>
    <row r="301" spans="1:16" x14ac:dyDescent="0.3">
      <c r="A301">
        <v>5605</v>
      </c>
      <c r="B301">
        <v>20</v>
      </c>
      <c r="C301">
        <v>4</v>
      </c>
      <c r="D301">
        <v>15</v>
      </c>
      <c r="E301">
        <v>54</v>
      </c>
      <c r="F301">
        <v>17</v>
      </c>
      <c r="G301">
        <v>31</v>
      </c>
      <c r="H301">
        <v>24</v>
      </c>
      <c r="I301">
        <v>4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4"/>
        <v>169</v>
      </c>
    </row>
    <row r="302" spans="1:16" x14ac:dyDescent="0.3">
      <c r="A302">
        <v>5606</v>
      </c>
      <c r="B302">
        <v>89</v>
      </c>
      <c r="C302">
        <v>134</v>
      </c>
      <c r="D302">
        <v>224</v>
      </c>
      <c r="E302">
        <v>308</v>
      </c>
      <c r="F302">
        <v>193</v>
      </c>
      <c r="G302">
        <v>301</v>
      </c>
      <c r="H302">
        <v>413</v>
      </c>
      <c r="I302">
        <v>133</v>
      </c>
      <c r="J302">
        <v>23</v>
      </c>
      <c r="K302">
        <v>6</v>
      </c>
      <c r="L302">
        <v>0</v>
      </c>
      <c r="M302">
        <v>0</v>
      </c>
      <c r="N302">
        <v>0</v>
      </c>
      <c r="O302">
        <v>0</v>
      </c>
      <c r="P302">
        <f t="shared" si="4"/>
        <v>1824</v>
      </c>
    </row>
    <row r="303" spans="1:16" x14ac:dyDescent="0.3">
      <c r="A303">
        <v>5607</v>
      </c>
      <c r="B303">
        <v>56</v>
      </c>
      <c r="C303">
        <v>9</v>
      </c>
      <c r="D303">
        <v>28</v>
      </c>
      <c r="E303">
        <v>41</v>
      </c>
      <c r="F303">
        <v>28</v>
      </c>
      <c r="G303">
        <v>32</v>
      </c>
      <c r="H303">
        <v>54</v>
      </c>
      <c r="I303">
        <v>17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f t="shared" si="4"/>
        <v>268</v>
      </c>
    </row>
    <row r="304" spans="1:16" x14ac:dyDescent="0.3">
      <c r="A304">
        <v>5608</v>
      </c>
      <c r="B304">
        <v>170</v>
      </c>
      <c r="C304">
        <v>214</v>
      </c>
      <c r="D304">
        <v>555</v>
      </c>
      <c r="E304">
        <v>683</v>
      </c>
      <c r="F304">
        <v>295</v>
      </c>
      <c r="G304">
        <v>235</v>
      </c>
      <c r="H304">
        <v>152</v>
      </c>
      <c r="I304">
        <v>22</v>
      </c>
      <c r="J304">
        <v>4</v>
      </c>
      <c r="K304">
        <v>0</v>
      </c>
      <c r="L304">
        <v>0</v>
      </c>
      <c r="M304">
        <v>0</v>
      </c>
      <c r="N304">
        <v>0</v>
      </c>
      <c r="O304">
        <v>3</v>
      </c>
      <c r="P304">
        <f t="shared" si="4"/>
        <v>2333</v>
      </c>
    </row>
    <row r="305" spans="1:16" x14ac:dyDescent="0.3">
      <c r="A305">
        <v>5609</v>
      </c>
      <c r="B305">
        <v>7</v>
      </c>
      <c r="C305">
        <v>4</v>
      </c>
      <c r="D305">
        <v>25</v>
      </c>
      <c r="E305">
        <v>31</v>
      </c>
      <c r="F305">
        <v>24</v>
      </c>
      <c r="G305">
        <v>99</v>
      </c>
      <c r="H305">
        <v>70</v>
      </c>
      <c r="I305">
        <v>21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4"/>
        <v>284</v>
      </c>
    </row>
    <row r="306" spans="1:16" x14ac:dyDescent="0.3">
      <c r="A306">
        <v>5630</v>
      </c>
      <c r="B306">
        <v>3</v>
      </c>
      <c r="C306">
        <v>0</v>
      </c>
      <c r="D306">
        <v>0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f t="shared" si="4"/>
        <v>6</v>
      </c>
    </row>
    <row r="307" spans="1:16" x14ac:dyDescent="0.3">
      <c r="A307">
        <v>5631</v>
      </c>
      <c r="B307">
        <v>16</v>
      </c>
      <c r="C307">
        <v>3</v>
      </c>
      <c r="D307">
        <v>21</v>
      </c>
      <c r="E307">
        <v>23</v>
      </c>
      <c r="F307">
        <v>11</v>
      </c>
      <c r="G307">
        <v>7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 t="shared" si="4"/>
        <v>81</v>
      </c>
    </row>
    <row r="308" spans="1:16" x14ac:dyDescent="0.3">
      <c r="A308">
        <v>5632</v>
      </c>
      <c r="B308">
        <v>6</v>
      </c>
      <c r="C308">
        <v>0</v>
      </c>
      <c r="D308">
        <v>3</v>
      </c>
      <c r="E308">
        <v>4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4"/>
        <v>16</v>
      </c>
    </row>
    <row r="309" spans="1:16" x14ac:dyDescent="0.3">
      <c r="A309">
        <v>5633</v>
      </c>
      <c r="B309">
        <v>15</v>
      </c>
      <c r="C309">
        <v>0</v>
      </c>
      <c r="D309">
        <v>6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4"/>
        <v>24</v>
      </c>
    </row>
    <row r="310" spans="1:16" x14ac:dyDescent="0.3">
      <c r="A310">
        <v>5640</v>
      </c>
      <c r="B310">
        <v>17</v>
      </c>
      <c r="C310">
        <v>3</v>
      </c>
      <c r="D310">
        <v>17</v>
      </c>
      <c r="E310">
        <v>31</v>
      </c>
      <c r="F310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 t="shared" si="4"/>
        <v>77</v>
      </c>
    </row>
    <row r="311" spans="1:16" x14ac:dyDescent="0.3">
      <c r="A311">
        <v>5641</v>
      </c>
      <c r="B311">
        <v>32</v>
      </c>
      <c r="C311">
        <v>10</v>
      </c>
      <c r="D311">
        <v>18</v>
      </c>
      <c r="E311">
        <v>22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 t="shared" si="4"/>
        <v>82</v>
      </c>
    </row>
    <row r="312" spans="1:16" x14ac:dyDescent="0.3">
      <c r="A312">
        <v>5642</v>
      </c>
      <c r="B312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4"/>
        <v>13</v>
      </c>
    </row>
    <row r="313" spans="1:16" x14ac:dyDescent="0.3">
      <c r="A313">
        <v>5650</v>
      </c>
      <c r="B313">
        <v>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4"/>
        <v>11</v>
      </c>
    </row>
    <row r="314" spans="1:16" x14ac:dyDescent="0.3">
      <c r="A314">
        <v>5651</v>
      </c>
      <c r="B314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4"/>
        <v>3</v>
      </c>
    </row>
    <row r="315" spans="1:16" x14ac:dyDescent="0.3">
      <c r="A315">
        <v>5652</v>
      </c>
      <c r="B315">
        <v>17</v>
      </c>
      <c r="C315">
        <v>3</v>
      </c>
      <c r="D315">
        <v>20</v>
      </c>
      <c r="E315">
        <v>13</v>
      </c>
      <c r="F315">
        <v>22</v>
      </c>
      <c r="G315">
        <v>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4"/>
        <v>85</v>
      </c>
    </row>
    <row r="316" spans="1:16" x14ac:dyDescent="0.3">
      <c r="A316">
        <v>5653</v>
      </c>
      <c r="B316">
        <v>5</v>
      </c>
      <c r="C316">
        <v>3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f t="shared" si="4"/>
        <v>12</v>
      </c>
    </row>
    <row r="317" spans="1:16" x14ac:dyDescent="0.3">
      <c r="A317">
        <v>5654</v>
      </c>
      <c r="B317">
        <v>12</v>
      </c>
      <c r="C317">
        <v>6</v>
      </c>
      <c r="D317">
        <v>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"/>
        <v>23</v>
      </c>
    </row>
    <row r="318" spans="1:16" x14ac:dyDescent="0.3">
      <c r="A318">
        <v>5655</v>
      </c>
      <c r="B318">
        <v>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4"/>
        <v>6</v>
      </c>
    </row>
    <row r="319" spans="1:16" x14ac:dyDescent="0.3">
      <c r="A319">
        <v>5660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si="4"/>
        <v>3</v>
      </c>
    </row>
    <row r="320" spans="1:16" x14ac:dyDescent="0.3">
      <c r="A320">
        <v>5661</v>
      </c>
      <c r="B320">
        <v>6</v>
      </c>
      <c r="C320">
        <v>3</v>
      </c>
      <c r="D320">
        <v>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f t="shared" si="4"/>
        <v>14</v>
      </c>
    </row>
    <row r="321" spans="1:16" x14ac:dyDescent="0.3">
      <c r="A321">
        <v>5670</v>
      </c>
      <c r="B321">
        <v>6</v>
      </c>
      <c r="C321">
        <v>3</v>
      </c>
      <c r="D321">
        <v>6</v>
      </c>
      <c r="E321">
        <v>7</v>
      </c>
      <c r="F321">
        <v>6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4"/>
        <v>28</v>
      </c>
    </row>
    <row r="322" spans="1:16" x14ac:dyDescent="0.3">
      <c r="A322">
        <v>5671</v>
      </c>
      <c r="B322">
        <v>11</v>
      </c>
      <c r="C322">
        <v>0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4"/>
        <v>20</v>
      </c>
    </row>
    <row r="323" spans="1:16" x14ac:dyDescent="0.3">
      <c r="A323">
        <v>5680</v>
      </c>
      <c r="B323">
        <v>30</v>
      </c>
      <c r="C323">
        <v>5</v>
      </c>
      <c r="D323">
        <v>21</v>
      </c>
      <c r="E323">
        <v>46</v>
      </c>
      <c r="F323">
        <v>28</v>
      </c>
      <c r="G323">
        <v>30</v>
      </c>
      <c r="H323">
        <v>18</v>
      </c>
      <c r="I323">
        <v>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43" si="5">SUM(B323:O323)</f>
        <v>183</v>
      </c>
    </row>
    <row r="324" spans="1:16" x14ac:dyDescent="0.3">
      <c r="A324">
        <v>5690</v>
      </c>
      <c r="B324">
        <v>98</v>
      </c>
      <c r="C324">
        <v>64</v>
      </c>
      <c r="D324">
        <v>55</v>
      </c>
      <c r="E324">
        <v>58</v>
      </c>
      <c r="F324">
        <v>33</v>
      </c>
      <c r="G324">
        <v>82</v>
      </c>
      <c r="H324">
        <v>67</v>
      </c>
      <c r="I324">
        <v>18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f t="shared" si="5"/>
        <v>475</v>
      </c>
    </row>
    <row r="325" spans="1:16" x14ac:dyDescent="0.3">
      <c r="A325">
        <v>5700</v>
      </c>
      <c r="B325">
        <v>87</v>
      </c>
      <c r="C325">
        <v>106</v>
      </c>
      <c r="D325">
        <v>317</v>
      </c>
      <c r="E325">
        <v>451</v>
      </c>
      <c r="F325">
        <v>206</v>
      </c>
      <c r="G325">
        <v>238</v>
      </c>
      <c r="H325">
        <v>147</v>
      </c>
      <c r="I325">
        <v>34</v>
      </c>
      <c r="J325">
        <v>3</v>
      </c>
      <c r="K325">
        <v>5</v>
      </c>
      <c r="L325">
        <v>3</v>
      </c>
      <c r="M325">
        <v>3</v>
      </c>
      <c r="N325">
        <v>0</v>
      </c>
      <c r="O325">
        <v>5</v>
      </c>
      <c r="P325">
        <f t="shared" si="5"/>
        <v>1605</v>
      </c>
    </row>
    <row r="326" spans="1:16" x14ac:dyDescent="0.3">
      <c r="A326">
        <v>5701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f t="shared" si="5"/>
        <v>0</v>
      </c>
    </row>
    <row r="327" spans="1:16" x14ac:dyDescent="0.3">
      <c r="A327">
        <v>5710</v>
      </c>
      <c r="B327">
        <v>7</v>
      </c>
      <c r="C327">
        <v>3</v>
      </c>
      <c r="D327">
        <v>4</v>
      </c>
      <c r="E327">
        <v>29</v>
      </c>
      <c r="F327">
        <v>10</v>
      </c>
      <c r="G327">
        <v>25</v>
      </c>
      <c r="H327">
        <v>39</v>
      </c>
      <c r="I327">
        <v>21</v>
      </c>
      <c r="J327">
        <v>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"/>
        <v>141</v>
      </c>
    </row>
    <row r="328" spans="1:16" x14ac:dyDescent="0.3">
      <c r="A328">
        <v>5713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5"/>
        <v>0</v>
      </c>
    </row>
    <row r="329" spans="1:16" x14ac:dyDescent="0.3">
      <c r="A329">
        <v>5715</v>
      </c>
      <c r="B329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5"/>
        <v>3</v>
      </c>
    </row>
    <row r="330" spans="1:16" x14ac:dyDescent="0.3">
      <c r="A330">
        <v>5717</v>
      </c>
      <c r="B330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5"/>
        <v>3</v>
      </c>
    </row>
    <row r="331" spans="1:16" x14ac:dyDescent="0.3">
      <c r="A331">
        <v>5719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5"/>
        <v>5</v>
      </c>
    </row>
    <row r="332" spans="1:16" x14ac:dyDescent="0.3">
      <c r="A332">
        <v>5720</v>
      </c>
      <c r="B332">
        <v>6</v>
      </c>
      <c r="C332">
        <v>0</v>
      </c>
      <c r="D332">
        <v>24</v>
      </c>
      <c r="E332">
        <v>21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5"/>
        <v>54</v>
      </c>
    </row>
    <row r="333" spans="1:16" x14ac:dyDescent="0.3">
      <c r="A333">
        <v>5722</v>
      </c>
      <c r="B333">
        <v>7</v>
      </c>
      <c r="C333">
        <v>0</v>
      </c>
      <c r="D333">
        <v>8</v>
      </c>
      <c r="E333">
        <v>6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5"/>
        <v>24</v>
      </c>
    </row>
    <row r="334" spans="1:16" x14ac:dyDescent="0.3">
      <c r="A334">
        <v>5723</v>
      </c>
      <c r="B334">
        <v>38</v>
      </c>
      <c r="C334">
        <v>14</v>
      </c>
      <c r="D334">
        <v>65</v>
      </c>
      <c r="E334">
        <v>59</v>
      </c>
      <c r="F334">
        <v>25</v>
      </c>
      <c r="G334">
        <v>16</v>
      </c>
      <c r="H334">
        <v>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5"/>
        <v>224</v>
      </c>
    </row>
    <row r="335" spans="1:16" x14ac:dyDescent="0.3">
      <c r="A335">
        <v>5724</v>
      </c>
      <c r="B335">
        <v>37</v>
      </c>
      <c r="C335">
        <v>27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5"/>
        <v>67</v>
      </c>
    </row>
    <row r="336" spans="1:16" x14ac:dyDescent="0.3">
      <c r="A336">
        <v>5725</v>
      </c>
      <c r="B336">
        <v>37</v>
      </c>
      <c r="C336">
        <v>7</v>
      </c>
      <c r="D336">
        <v>134</v>
      </c>
      <c r="E336">
        <v>224</v>
      </c>
      <c r="F336">
        <v>128</v>
      </c>
      <c r="G336">
        <v>117</v>
      </c>
      <c r="H336">
        <v>88</v>
      </c>
      <c r="I336">
        <v>51</v>
      </c>
      <c r="J336">
        <v>8</v>
      </c>
      <c r="K336">
        <v>3</v>
      </c>
      <c r="L336">
        <v>3</v>
      </c>
      <c r="M336">
        <v>0</v>
      </c>
      <c r="N336">
        <v>3</v>
      </c>
      <c r="O336">
        <v>0</v>
      </c>
      <c r="P336">
        <f t="shared" si="5"/>
        <v>803</v>
      </c>
    </row>
    <row r="337" spans="1:16" x14ac:dyDescent="0.3">
      <c r="A337">
        <v>5730</v>
      </c>
      <c r="B337">
        <v>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5"/>
        <v>5</v>
      </c>
    </row>
    <row r="338" spans="1:16" x14ac:dyDescent="0.3">
      <c r="A338">
        <v>5731</v>
      </c>
      <c r="B338">
        <v>66</v>
      </c>
      <c r="C338">
        <v>15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5"/>
        <v>81</v>
      </c>
    </row>
    <row r="339" spans="1:16" x14ac:dyDescent="0.3">
      <c r="A339">
        <v>5732</v>
      </c>
      <c r="B339">
        <v>16</v>
      </c>
      <c r="C339">
        <v>24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5"/>
        <v>47</v>
      </c>
    </row>
    <row r="340" spans="1:16" x14ac:dyDescent="0.3">
      <c r="A340">
        <v>5733</v>
      </c>
      <c r="B340">
        <v>8</v>
      </c>
      <c r="C340">
        <v>3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5"/>
        <v>15</v>
      </c>
    </row>
    <row r="341" spans="1:16" x14ac:dyDescent="0.3">
      <c r="A341">
        <v>5734</v>
      </c>
      <c r="B341">
        <v>17</v>
      </c>
      <c r="C341">
        <v>16</v>
      </c>
      <c r="D341">
        <v>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5"/>
        <v>36</v>
      </c>
    </row>
    <row r="342" spans="1:16" x14ac:dyDescent="0.3">
      <c r="A342">
        <v>5950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5"/>
        <v>0</v>
      </c>
    </row>
    <row r="343" spans="1:16" x14ac:dyDescent="0.3">
      <c r="A343">
        <v>5960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5"/>
        <v>0</v>
      </c>
    </row>
  </sheetData>
  <pageMargins left="0.7" right="0.7" top="0.75" bottom="0.75" header="0.3" footer="0.3"/>
  <ignoredErrors>
    <ignoredError sqref="P2:P34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tabSelected="1" zoomScale="70" zoomScaleNormal="70" workbookViewId="0">
      <selection activeCell="Q5" sqref="Q5:Q346"/>
    </sheetView>
  </sheetViews>
  <sheetFormatPr defaultRowHeight="14.4" x14ac:dyDescent="0.3"/>
  <cols>
    <col min="2" max="2" width="12.21875" bestFit="1" customWidth="1"/>
    <col min="3" max="8" width="14.33203125" bestFit="1" customWidth="1"/>
    <col min="9" max="15" width="16.33203125" bestFit="1" customWidth="1"/>
  </cols>
  <sheetData>
    <row r="1" spans="1:17" x14ac:dyDescent="0.3">
      <c r="A1" t="s">
        <v>2</v>
      </c>
      <c r="B1">
        <v>0</v>
      </c>
      <c r="C1">
        <f>B2+1</f>
        <v>75</v>
      </c>
      <c r="D1">
        <f t="shared" ref="D1:O1" si="0">C2+1</f>
        <v>100</v>
      </c>
      <c r="E1">
        <f t="shared" si="0"/>
        <v>150</v>
      </c>
      <c r="F1">
        <f t="shared" si="0"/>
        <v>200</v>
      </c>
      <c r="G1">
        <f t="shared" si="0"/>
        <v>225</v>
      </c>
      <c r="H1">
        <f t="shared" si="0"/>
        <v>275</v>
      </c>
      <c r="I1">
        <f t="shared" si="0"/>
        <v>350</v>
      </c>
      <c r="J1">
        <f t="shared" si="0"/>
        <v>450</v>
      </c>
      <c r="K1">
        <f t="shared" si="0"/>
        <v>550</v>
      </c>
      <c r="L1">
        <f t="shared" si="0"/>
        <v>650</v>
      </c>
      <c r="M1">
        <f t="shared" si="0"/>
        <v>750</v>
      </c>
      <c r="N1">
        <f t="shared" si="0"/>
        <v>850</v>
      </c>
      <c r="O1">
        <f t="shared" si="0"/>
        <v>950</v>
      </c>
    </row>
    <row r="2" spans="1:17" x14ac:dyDescent="0.3">
      <c r="A2" t="s">
        <v>3</v>
      </c>
      <c r="B2">
        <v>74</v>
      </c>
      <c r="C2">
        <v>99</v>
      </c>
      <c r="D2">
        <v>149</v>
      </c>
      <c r="E2">
        <v>199</v>
      </c>
      <c r="F2">
        <v>224</v>
      </c>
      <c r="G2">
        <v>274</v>
      </c>
      <c r="H2">
        <v>349</v>
      </c>
      <c r="I2">
        <v>449</v>
      </c>
      <c r="J2">
        <v>549</v>
      </c>
      <c r="K2">
        <v>649</v>
      </c>
      <c r="L2">
        <v>749</v>
      </c>
      <c r="M2">
        <v>849</v>
      </c>
      <c r="N2">
        <v>949</v>
      </c>
      <c r="O2">
        <v>1200</v>
      </c>
    </row>
    <row r="3" spans="1:17" x14ac:dyDescent="0.3">
      <c r="A3" t="s">
        <v>4</v>
      </c>
      <c r="B3" s="1">
        <f>B2/2</f>
        <v>37</v>
      </c>
      <c r="C3" s="1">
        <f>C1+(C2-C1)/2</f>
        <v>87</v>
      </c>
      <c r="D3" s="1">
        <f t="shared" ref="D3:O3" si="1">D1+(D2-D1)/2</f>
        <v>124.5</v>
      </c>
      <c r="E3" s="1">
        <f t="shared" si="1"/>
        <v>174.5</v>
      </c>
      <c r="F3" s="1">
        <f t="shared" si="1"/>
        <v>212</v>
      </c>
      <c r="G3" s="1">
        <f t="shared" si="1"/>
        <v>249.5</v>
      </c>
      <c r="H3" s="1">
        <f t="shared" si="1"/>
        <v>312</v>
      </c>
      <c r="I3" s="1">
        <f t="shared" si="1"/>
        <v>399.5</v>
      </c>
      <c r="J3" s="1">
        <f t="shared" si="1"/>
        <v>499.5</v>
      </c>
      <c r="K3" s="1">
        <f t="shared" si="1"/>
        <v>599.5</v>
      </c>
      <c r="L3" s="1">
        <f t="shared" si="1"/>
        <v>699.5</v>
      </c>
      <c r="M3" s="1">
        <f t="shared" si="1"/>
        <v>799.5</v>
      </c>
      <c r="N3" s="1">
        <f t="shared" si="1"/>
        <v>899.5</v>
      </c>
      <c r="O3" s="1">
        <f t="shared" si="1"/>
        <v>1075</v>
      </c>
    </row>
    <row r="4" spans="1:17" x14ac:dyDescent="0.3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</v>
      </c>
      <c r="Q4" t="s">
        <v>19</v>
      </c>
    </row>
    <row r="5" spans="1:17" x14ac:dyDescent="0.3">
      <c r="B5">
        <f>'2016Census_G28_SA_POA2'!B2*'Total Per Week'!$B$3</f>
        <v>5180</v>
      </c>
      <c r="C5">
        <f>'2016Census_G28_SA_POA2'!C2*'Total Per Week'!C$3</f>
        <v>8352</v>
      </c>
      <c r="D5">
        <f>'2016Census_G28_SA_POA2'!D2*'Total Per Week'!D$3</f>
        <v>26892</v>
      </c>
      <c r="E5">
        <f>'2016Census_G28_SA_POA2'!E2*'Total Per Week'!E$3</f>
        <v>40484</v>
      </c>
      <c r="F5">
        <f>'2016Census_G28_SA_POA2'!F2*'Total Per Week'!F$3</f>
        <v>22048</v>
      </c>
      <c r="G5">
        <f>'2016Census_G28_SA_POA2'!G2*'Total Per Week'!G$3</f>
        <v>48403</v>
      </c>
      <c r="H5">
        <f>'2016Census_G28_SA_POA2'!H2*'Total Per Week'!H$3</f>
        <v>161304</v>
      </c>
      <c r="I5">
        <f>'2016Census_G28_SA_POA2'!I2*'Total Per Week'!I$3</f>
        <v>441048</v>
      </c>
      <c r="J5">
        <f>'2016Census_G28_SA_POA2'!J2*'Total Per Week'!J$3</f>
        <v>358641</v>
      </c>
      <c r="K5">
        <f>'2016Census_G28_SA_POA2'!K2*'Total Per Week'!K$3</f>
        <v>132489.5</v>
      </c>
      <c r="L5">
        <f>'2016Census_G28_SA_POA2'!L2*'Total Per Week'!L$3</f>
        <v>55260.5</v>
      </c>
      <c r="M5">
        <f>'2016Census_G28_SA_POA2'!M2*'Total Per Week'!M$3</f>
        <v>27982.5</v>
      </c>
      <c r="N5">
        <f>'2016Census_G28_SA_POA2'!N2*'Total Per Week'!N$3</f>
        <v>15291.5</v>
      </c>
      <c r="O5">
        <f>'2016Census_G28_SA_POA2'!O2*'Total Per Week'!O$3</f>
        <v>15050</v>
      </c>
      <c r="P5">
        <f>SUM(B5:O5)/IF('2016Census_G28_SA_POA2'!R2=0,1,'2016Census_G28_SA_POA2'!R2)</f>
        <v>1358426</v>
      </c>
      <c r="Q5">
        <f>P5/IF('2016Census_G28_SA_POA2'!P2=0,1,'2016Census_G28_SA_POA2'!P2)</f>
        <v>368.43666937889884</v>
      </c>
    </row>
    <row r="6" spans="1:17" x14ac:dyDescent="0.3">
      <c r="B6">
        <f>'2016Census_G28_SA_POA2'!B3*'Total Per Week'!$B$3</f>
        <v>0</v>
      </c>
      <c r="C6">
        <f>'2016Census_G28_SA_POA2'!C3*'Total Per Week'!C$3</f>
        <v>0</v>
      </c>
      <c r="D6">
        <f>'2016Census_G28_SA_POA2'!D3*'Total Per Week'!D$3</f>
        <v>0</v>
      </c>
      <c r="E6">
        <f>'2016Census_G28_SA_POA2'!E3*'Total Per Week'!E$3</f>
        <v>0</v>
      </c>
      <c r="F6">
        <f>'2016Census_G28_SA_POA2'!F3*'Total Per Week'!F$3</f>
        <v>0</v>
      </c>
      <c r="G6">
        <f>'2016Census_G28_SA_POA2'!G3*'Total Per Week'!G$3</f>
        <v>0</v>
      </c>
      <c r="H6">
        <f>'2016Census_G28_SA_POA2'!H3*'Total Per Week'!H$3</f>
        <v>0</v>
      </c>
      <c r="I6">
        <f>'2016Census_G28_SA_POA2'!I3*'Total Per Week'!I$3</f>
        <v>0</v>
      </c>
      <c r="J6">
        <f>'2016Census_G28_SA_POA2'!J3*'Total Per Week'!J$3</f>
        <v>0</v>
      </c>
      <c r="K6">
        <f>'2016Census_G28_SA_POA2'!K3*'Total Per Week'!K$3</f>
        <v>0</v>
      </c>
      <c r="L6">
        <f>'2016Census_G28_SA_POA2'!L3*'Total Per Week'!L$3</f>
        <v>0</v>
      </c>
      <c r="M6">
        <f>'2016Census_G28_SA_POA2'!M3*'Total Per Week'!M$3</f>
        <v>0</v>
      </c>
      <c r="N6">
        <f>'2016Census_G28_SA_POA2'!N3*'Total Per Week'!N$3</f>
        <v>0</v>
      </c>
      <c r="O6">
        <f>'2016Census_G28_SA_POA2'!O3*'Total Per Week'!O$3</f>
        <v>0</v>
      </c>
      <c r="P6">
        <f>SUM(B6:O6)/IF('2016Census_G28_SA_POA2'!R3=0,1,'2016Census_G28_SA_POA2'!R3)</f>
        <v>0</v>
      </c>
      <c r="Q6">
        <f>P6/IF('2016Census_G28_SA_POA2'!P3=0,1,'2016Census_G28_SA_POA2'!P3)</f>
        <v>0</v>
      </c>
    </row>
    <row r="7" spans="1:17" x14ac:dyDescent="0.3">
      <c r="B7">
        <f>'2016Census_G28_SA_POA2'!B4*'Total Per Week'!$B$3</f>
        <v>1443</v>
      </c>
      <c r="C7">
        <f>'2016Census_G28_SA_POA2'!C4*'Total Per Week'!C$3</f>
        <v>1827</v>
      </c>
      <c r="D7">
        <f>'2016Census_G28_SA_POA2'!D4*'Total Per Week'!D$3</f>
        <v>2365.5</v>
      </c>
      <c r="E7">
        <f>'2016Census_G28_SA_POA2'!E4*'Total Per Week'!E$3</f>
        <v>7852.5</v>
      </c>
      <c r="F7">
        <f>'2016Census_G28_SA_POA2'!F4*'Total Per Week'!F$3</f>
        <v>8692</v>
      </c>
      <c r="G7">
        <f>'2016Census_G28_SA_POA2'!G4*'Total Per Week'!G$3</f>
        <v>20708.5</v>
      </c>
      <c r="H7">
        <f>'2016Census_G28_SA_POA2'!H4*'Total Per Week'!H$3</f>
        <v>94848</v>
      </c>
      <c r="I7">
        <f>'2016Census_G28_SA_POA2'!I4*'Total Per Week'!I$3</f>
        <v>151810</v>
      </c>
      <c r="J7">
        <f>'2016Census_G28_SA_POA2'!J4*'Total Per Week'!J$3</f>
        <v>79420.5</v>
      </c>
      <c r="K7">
        <f>'2016Census_G28_SA_POA2'!K4*'Total Per Week'!K$3</f>
        <v>41365.5</v>
      </c>
      <c r="L7">
        <f>'2016Census_G28_SA_POA2'!L4*'Total Per Week'!L$3</f>
        <v>24482.5</v>
      </c>
      <c r="M7">
        <f>'2016Census_G28_SA_POA2'!M4*'Total Per Week'!M$3</f>
        <v>14391</v>
      </c>
      <c r="N7">
        <f>'2016Census_G28_SA_POA2'!N4*'Total Per Week'!N$3</f>
        <v>10794</v>
      </c>
      <c r="O7">
        <f>'2016Census_G28_SA_POA2'!O4*'Total Per Week'!O$3</f>
        <v>18275</v>
      </c>
      <c r="P7">
        <f>SUM(B7:O7)/IF('2016Census_G28_SA_POA2'!R4=0,1,'2016Census_G28_SA_POA2'!R4)</f>
        <v>478275</v>
      </c>
      <c r="Q7">
        <f>P7/IF('2016Census_G28_SA_POA2'!P4=0,1,'2016Census_G28_SA_POA2'!P4)</f>
        <v>385.08454106280192</v>
      </c>
    </row>
    <row r="8" spans="1:17" x14ac:dyDescent="0.3">
      <c r="B8">
        <f>'2016Census_G28_SA_POA2'!B5*'Total Per Week'!$B$3</f>
        <v>1665</v>
      </c>
      <c r="C8">
        <f>'2016Census_G28_SA_POA2'!C5*'Total Per Week'!C$3</f>
        <v>7047</v>
      </c>
      <c r="D8">
        <f>'2016Census_G28_SA_POA2'!D5*'Total Per Week'!D$3</f>
        <v>19795.5</v>
      </c>
      <c r="E8">
        <f>'2016Census_G28_SA_POA2'!E5*'Total Per Week'!E$3</f>
        <v>19718.5</v>
      </c>
      <c r="F8">
        <f>'2016Census_G28_SA_POA2'!F5*'Total Per Week'!F$3</f>
        <v>11660</v>
      </c>
      <c r="G8">
        <f>'2016Census_G28_SA_POA2'!G5*'Total Per Week'!G$3</f>
        <v>29191.5</v>
      </c>
      <c r="H8">
        <f>'2016Census_G28_SA_POA2'!H5*'Total Per Week'!H$3</f>
        <v>91104</v>
      </c>
      <c r="I8">
        <f>'2016Census_G28_SA_POA2'!I5*'Total Per Week'!I$3</f>
        <v>178177</v>
      </c>
      <c r="J8">
        <f>'2016Census_G28_SA_POA2'!J5*'Total Per Week'!J$3</f>
        <v>64935</v>
      </c>
      <c r="K8">
        <f>'2016Census_G28_SA_POA2'!K5*'Total Per Week'!K$3</f>
        <v>16186.5</v>
      </c>
      <c r="L8">
        <f>'2016Census_G28_SA_POA2'!L5*'Total Per Week'!L$3</f>
        <v>2098.5</v>
      </c>
      <c r="M8">
        <f>'2016Census_G28_SA_POA2'!M5*'Total Per Week'!M$3</f>
        <v>5596.5</v>
      </c>
      <c r="N8">
        <f>'2016Census_G28_SA_POA2'!N5*'Total Per Week'!N$3</f>
        <v>0</v>
      </c>
      <c r="O8">
        <f>'2016Census_G28_SA_POA2'!O5*'Total Per Week'!O$3</f>
        <v>0</v>
      </c>
      <c r="P8">
        <f>SUM(B8:O8)/IF('2016Census_G28_SA_POA2'!R5=0,1,'2016Census_G28_SA_POA2'!R5)</f>
        <v>447175</v>
      </c>
      <c r="Q8">
        <f>P8/IF('2016Census_G28_SA_POA2'!P5=0,1,'2016Census_G28_SA_POA2'!P5)</f>
        <v>303.16949152542372</v>
      </c>
    </row>
    <row r="9" spans="1:17" x14ac:dyDescent="0.3">
      <c r="B9">
        <f>'2016Census_G28_SA_POA2'!B6*'Total Per Week'!$B$3</f>
        <v>3367</v>
      </c>
      <c r="C9">
        <f>'2016Census_G28_SA_POA2'!C6*'Total Per Week'!C$3</f>
        <v>14181</v>
      </c>
      <c r="D9">
        <f>'2016Census_G28_SA_POA2'!D6*'Total Per Week'!D$3</f>
        <v>31996.5</v>
      </c>
      <c r="E9">
        <f>'2016Census_G28_SA_POA2'!E6*'Total Per Week'!E$3</f>
        <v>25826</v>
      </c>
      <c r="F9">
        <f>'2016Census_G28_SA_POA2'!F6*'Total Per Week'!F$3</f>
        <v>22472</v>
      </c>
      <c r="G9">
        <f>'2016Census_G28_SA_POA2'!G6*'Total Per Week'!G$3</f>
        <v>67614.5</v>
      </c>
      <c r="H9">
        <f>'2016Census_G28_SA_POA2'!H6*'Total Per Week'!H$3</f>
        <v>133224</v>
      </c>
      <c r="I9">
        <f>'2016Census_G28_SA_POA2'!I6*'Total Per Week'!I$3</f>
        <v>164594</v>
      </c>
      <c r="J9">
        <f>'2016Census_G28_SA_POA2'!J6*'Total Per Week'!J$3</f>
        <v>28471.5</v>
      </c>
      <c r="K9">
        <f>'2016Census_G28_SA_POA2'!K6*'Total Per Week'!K$3</f>
        <v>10191.5</v>
      </c>
      <c r="L9">
        <f>'2016Census_G28_SA_POA2'!L6*'Total Per Week'!L$3</f>
        <v>2098.5</v>
      </c>
      <c r="M9">
        <f>'2016Census_G28_SA_POA2'!M6*'Total Per Week'!M$3</f>
        <v>3997.5</v>
      </c>
      <c r="N9">
        <f>'2016Census_G28_SA_POA2'!N6*'Total Per Week'!N$3</f>
        <v>2698.5</v>
      </c>
      <c r="O9">
        <f>'2016Census_G28_SA_POA2'!O6*'Total Per Week'!O$3</f>
        <v>0</v>
      </c>
      <c r="P9">
        <f>SUM(B9:O9)/IF('2016Census_G28_SA_POA2'!R6=0,1,'2016Census_G28_SA_POA2'!R6)</f>
        <v>510732.5</v>
      </c>
      <c r="Q9">
        <f>P9/IF('2016Census_G28_SA_POA2'!P6=0,1,'2016Census_G28_SA_POA2'!P6)</f>
        <v>260.57780612244898</v>
      </c>
    </row>
    <row r="10" spans="1:17" x14ac:dyDescent="0.3">
      <c r="B10">
        <f>'2016Census_G28_SA_POA2'!B7*'Total Per Week'!$B$3</f>
        <v>703</v>
      </c>
      <c r="C10">
        <f>'2016Census_G28_SA_POA2'!C7*'Total Per Week'!C$3</f>
        <v>1044</v>
      </c>
      <c r="D10">
        <f>'2016Census_G28_SA_POA2'!D7*'Total Per Week'!D$3</f>
        <v>6100.5</v>
      </c>
      <c r="E10">
        <f>'2016Census_G28_SA_POA2'!E7*'Total Per Week'!E$3</f>
        <v>7154.5</v>
      </c>
      <c r="F10">
        <f>'2016Census_G28_SA_POA2'!F7*'Total Per Week'!F$3</f>
        <v>6360</v>
      </c>
      <c r="G10">
        <f>'2016Census_G28_SA_POA2'!G7*'Total Per Week'!G$3</f>
        <v>21956</v>
      </c>
      <c r="H10">
        <f>'2016Census_G28_SA_POA2'!H7*'Total Per Week'!H$3</f>
        <v>54600</v>
      </c>
      <c r="I10">
        <f>'2016Census_G28_SA_POA2'!I7*'Total Per Week'!I$3</f>
        <v>39151</v>
      </c>
      <c r="J10">
        <f>'2016Census_G28_SA_POA2'!J7*'Total Per Week'!J$3</f>
        <v>10989</v>
      </c>
      <c r="K10">
        <f>'2016Census_G28_SA_POA2'!K7*'Total Per Week'!K$3</f>
        <v>1798.5</v>
      </c>
      <c r="L10">
        <f>'2016Census_G28_SA_POA2'!L7*'Total Per Week'!L$3</f>
        <v>2098.5</v>
      </c>
      <c r="M10">
        <f>'2016Census_G28_SA_POA2'!M7*'Total Per Week'!M$3</f>
        <v>0</v>
      </c>
      <c r="N10">
        <f>'2016Census_G28_SA_POA2'!N7*'Total Per Week'!N$3</f>
        <v>0</v>
      </c>
      <c r="O10">
        <f>'2016Census_G28_SA_POA2'!O7*'Total Per Week'!O$3</f>
        <v>0</v>
      </c>
      <c r="P10">
        <f>SUM(B10:O10)/IF('2016Census_G28_SA_POA2'!R7=0,1,'2016Census_G28_SA_POA2'!R7)</f>
        <v>151955</v>
      </c>
      <c r="Q10">
        <f>P10/IF('2016Census_G28_SA_POA2'!P7=0,1,'2016Census_G28_SA_POA2'!P7)</f>
        <v>281.39814814814815</v>
      </c>
    </row>
    <row r="11" spans="1:17" x14ac:dyDescent="0.3">
      <c r="B11">
        <f>'2016Census_G28_SA_POA2'!B8*'Total Per Week'!$B$3</f>
        <v>1961</v>
      </c>
      <c r="C11">
        <f>'2016Census_G28_SA_POA2'!C8*'Total Per Week'!C$3</f>
        <v>9570</v>
      </c>
      <c r="D11">
        <f>'2016Census_G28_SA_POA2'!D8*'Total Per Week'!D$3</f>
        <v>21538.5</v>
      </c>
      <c r="E11">
        <f>'2016Census_G28_SA_POA2'!E8*'Total Per Week'!E$3</f>
        <v>21812.5</v>
      </c>
      <c r="F11">
        <f>'2016Census_G28_SA_POA2'!F8*'Total Per Week'!F$3</f>
        <v>11660</v>
      </c>
      <c r="G11">
        <f>'2016Census_G28_SA_POA2'!G8*'Total Per Week'!G$3</f>
        <v>18962</v>
      </c>
      <c r="H11">
        <f>'2016Census_G28_SA_POA2'!H8*'Total Per Week'!H$3</f>
        <v>47736</v>
      </c>
      <c r="I11">
        <f>'2016Census_G28_SA_POA2'!I8*'Total Per Week'!I$3</f>
        <v>43945</v>
      </c>
      <c r="J11">
        <f>'2016Census_G28_SA_POA2'!J8*'Total Per Week'!J$3</f>
        <v>6993</v>
      </c>
      <c r="K11">
        <f>'2016Census_G28_SA_POA2'!K8*'Total Per Week'!K$3</f>
        <v>0</v>
      </c>
      <c r="L11">
        <f>'2016Census_G28_SA_POA2'!L8*'Total Per Week'!L$3</f>
        <v>0</v>
      </c>
      <c r="M11">
        <f>'2016Census_G28_SA_POA2'!M8*'Total Per Week'!M$3</f>
        <v>0</v>
      </c>
      <c r="N11">
        <f>'2016Census_G28_SA_POA2'!N8*'Total Per Week'!N$3</f>
        <v>0</v>
      </c>
      <c r="O11">
        <f>'2016Census_G28_SA_POA2'!O8*'Total Per Week'!O$3</f>
        <v>0</v>
      </c>
      <c r="P11">
        <f>SUM(B11:O11)/IF('2016Census_G28_SA_POA2'!R8=0,1,'2016Census_G28_SA_POA2'!R8)</f>
        <v>184178</v>
      </c>
      <c r="Q11">
        <f>P11/IF('2016Census_G28_SA_POA2'!P8=0,1,'2016Census_G28_SA_POA2'!P8)</f>
        <v>211.94246260069045</v>
      </c>
    </row>
    <row r="12" spans="1:17" x14ac:dyDescent="0.3">
      <c r="B12">
        <f>'2016Census_G28_SA_POA2'!B9*'Total Per Week'!$B$3</f>
        <v>1628</v>
      </c>
      <c r="C12">
        <f>'2016Census_G28_SA_POA2'!C9*'Total Per Week'!C$3</f>
        <v>3654</v>
      </c>
      <c r="D12">
        <f>'2016Census_G28_SA_POA2'!D9*'Total Per Week'!D$3</f>
        <v>10956</v>
      </c>
      <c r="E12">
        <f>'2016Census_G28_SA_POA2'!E9*'Total Per Week'!E$3</f>
        <v>15530.5</v>
      </c>
      <c r="F12">
        <f>'2016Census_G28_SA_POA2'!F9*'Total Per Week'!F$3</f>
        <v>13144</v>
      </c>
      <c r="G12">
        <f>'2016Census_G28_SA_POA2'!G9*'Total Per Week'!G$3</f>
        <v>66117.5</v>
      </c>
      <c r="H12">
        <f>'2016Census_G28_SA_POA2'!H9*'Total Per Week'!H$3</f>
        <v>147264</v>
      </c>
      <c r="I12">
        <f>'2016Census_G28_SA_POA2'!I9*'Total Per Week'!I$3</f>
        <v>159800</v>
      </c>
      <c r="J12">
        <f>'2016Census_G28_SA_POA2'!J9*'Total Per Week'!J$3</f>
        <v>28471.5</v>
      </c>
      <c r="K12">
        <f>'2016Census_G28_SA_POA2'!K9*'Total Per Week'!K$3</f>
        <v>2997.5</v>
      </c>
      <c r="L12">
        <f>'2016Census_G28_SA_POA2'!L9*'Total Per Week'!L$3</f>
        <v>2098.5</v>
      </c>
      <c r="M12">
        <f>'2016Census_G28_SA_POA2'!M9*'Total Per Week'!M$3</f>
        <v>0</v>
      </c>
      <c r="N12">
        <f>'2016Census_G28_SA_POA2'!N9*'Total Per Week'!N$3</f>
        <v>0</v>
      </c>
      <c r="O12">
        <f>'2016Census_G28_SA_POA2'!O9*'Total Per Week'!O$3</f>
        <v>0</v>
      </c>
      <c r="P12">
        <f>SUM(B12:O12)/IF('2016Census_G28_SA_POA2'!R9=0,1,'2016Census_G28_SA_POA2'!R9)</f>
        <v>451661.5</v>
      </c>
      <c r="Q12">
        <f>P12/IF('2016Census_G28_SA_POA2'!P9=0,1,'2016Census_G28_SA_POA2'!P9)</f>
        <v>295.78356254092995</v>
      </c>
    </row>
    <row r="13" spans="1:17" x14ac:dyDescent="0.3">
      <c r="B13">
        <f>'2016Census_G28_SA_POA2'!B10*'Total Per Week'!$B$3</f>
        <v>2812</v>
      </c>
      <c r="C13">
        <f>'2016Census_G28_SA_POA2'!C10*'Total Per Week'!C$3</f>
        <v>9570</v>
      </c>
      <c r="D13">
        <f>'2016Census_G28_SA_POA2'!D10*'Total Per Week'!D$3</f>
        <v>26643</v>
      </c>
      <c r="E13">
        <f>'2016Census_G28_SA_POA2'!E10*'Total Per Week'!E$3</f>
        <v>35772.5</v>
      </c>
      <c r="F13">
        <f>'2016Census_G28_SA_POA2'!F10*'Total Per Week'!F$3</f>
        <v>21412</v>
      </c>
      <c r="G13">
        <f>'2016Census_G28_SA_POA2'!G10*'Total Per Week'!G$3</f>
        <v>66117.5</v>
      </c>
      <c r="H13">
        <f>'2016Census_G28_SA_POA2'!H10*'Total Per Week'!H$3</f>
        <v>121992</v>
      </c>
      <c r="I13">
        <f>'2016Census_G28_SA_POA2'!I10*'Total Per Week'!I$3</f>
        <v>88689</v>
      </c>
      <c r="J13">
        <f>'2016Census_G28_SA_POA2'!J10*'Total Per Week'!J$3</f>
        <v>8991</v>
      </c>
      <c r="K13">
        <f>'2016Census_G28_SA_POA2'!K10*'Total Per Week'!K$3</f>
        <v>1798.5</v>
      </c>
      <c r="L13">
        <f>'2016Census_G28_SA_POA2'!L10*'Total Per Week'!L$3</f>
        <v>2098.5</v>
      </c>
      <c r="M13">
        <f>'2016Census_G28_SA_POA2'!M10*'Total Per Week'!M$3</f>
        <v>0</v>
      </c>
      <c r="N13">
        <f>'2016Census_G28_SA_POA2'!N10*'Total Per Week'!N$3</f>
        <v>0</v>
      </c>
      <c r="O13">
        <f>'2016Census_G28_SA_POA2'!O10*'Total Per Week'!O$3</f>
        <v>3225</v>
      </c>
      <c r="P13">
        <f>SUM(B13:O13)/IF('2016Census_G28_SA_POA2'!R10=0,1,'2016Census_G28_SA_POA2'!R10)</f>
        <v>389121</v>
      </c>
      <c r="Q13">
        <f>P13/IF('2016Census_G28_SA_POA2'!P10=0,1,'2016Census_G28_SA_POA2'!P10)</f>
        <v>241.54003724394786</v>
      </c>
    </row>
    <row r="14" spans="1:17" x14ac:dyDescent="0.3">
      <c r="B14">
        <f>'2016Census_G28_SA_POA2'!B11*'Total Per Week'!$B$3</f>
        <v>2294</v>
      </c>
      <c r="C14">
        <f>'2016Census_G28_SA_POA2'!C11*'Total Per Week'!C$3</f>
        <v>9657</v>
      </c>
      <c r="D14">
        <f>'2016Census_G28_SA_POA2'!D11*'Total Per Week'!D$3</f>
        <v>22410</v>
      </c>
      <c r="E14">
        <f>'2016Census_G28_SA_POA2'!E11*'Total Per Week'!E$3</f>
        <v>23732</v>
      </c>
      <c r="F14">
        <f>'2016Census_G28_SA_POA2'!F11*'Total Per Week'!F$3</f>
        <v>28620</v>
      </c>
      <c r="G14">
        <f>'2016Census_G28_SA_POA2'!G11*'Total Per Week'!G$3</f>
        <v>56137.5</v>
      </c>
      <c r="H14">
        <f>'2016Census_G28_SA_POA2'!H11*'Total Per Week'!H$3</f>
        <v>98592</v>
      </c>
      <c r="I14">
        <f>'2016Census_G28_SA_POA2'!I11*'Total Per Week'!I$3</f>
        <v>45942.5</v>
      </c>
      <c r="J14">
        <f>'2016Census_G28_SA_POA2'!J11*'Total Per Week'!J$3</f>
        <v>4495.5</v>
      </c>
      <c r="K14">
        <f>'2016Census_G28_SA_POA2'!K11*'Total Per Week'!K$3</f>
        <v>4796</v>
      </c>
      <c r="L14">
        <f>'2016Census_G28_SA_POA2'!L11*'Total Per Week'!L$3</f>
        <v>0</v>
      </c>
      <c r="M14">
        <f>'2016Census_G28_SA_POA2'!M11*'Total Per Week'!M$3</f>
        <v>0</v>
      </c>
      <c r="N14">
        <f>'2016Census_G28_SA_POA2'!N11*'Total Per Week'!N$3</f>
        <v>0</v>
      </c>
      <c r="O14">
        <f>'2016Census_G28_SA_POA2'!O11*'Total Per Week'!O$3</f>
        <v>0</v>
      </c>
      <c r="P14">
        <f>SUM(B14:O14)/IF('2016Census_G28_SA_POA2'!R11=0,1,'2016Census_G28_SA_POA2'!R11)</f>
        <v>296676.5</v>
      </c>
      <c r="Q14">
        <f>P14/IF('2016Census_G28_SA_POA2'!P11=0,1,'2016Census_G28_SA_POA2'!P11)</f>
        <v>228.74055512721665</v>
      </c>
    </row>
    <row r="15" spans="1:17" x14ac:dyDescent="0.3">
      <c r="B15">
        <f>'2016Census_G28_SA_POA2'!B12*'Total Per Week'!$B$3</f>
        <v>2664</v>
      </c>
      <c r="C15">
        <f>'2016Census_G28_SA_POA2'!C12*'Total Per Week'!C$3</f>
        <v>8439</v>
      </c>
      <c r="D15">
        <f>'2016Census_G28_SA_POA2'!D12*'Total Per Week'!D$3</f>
        <v>22410</v>
      </c>
      <c r="E15">
        <f>'2016Census_G28_SA_POA2'!E12*'Total Per Week'!E$3</f>
        <v>23906.5</v>
      </c>
      <c r="F15">
        <f>'2016Census_G28_SA_POA2'!F12*'Total Per Week'!F$3</f>
        <v>24168</v>
      </c>
      <c r="G15">
        <f>'2016Census_G28_SA_POA2'!G12*'Total Per Week'!G$3</f>
        <v>51646.5</v>
      </c>
      <c r="H15">
        <f>'2016Census_G28_SA_POA2'!H12*'Total Per Week'!H$3</f>
        <v>117936</v>
      </c>
      <c r="I15">
        <f>'2016Census_G28_SA_POA2'!I12*'Total Per Week'!I$3</f>
        <v>93083.5</v>
      </c>
      <c r="J15">
        <f>'2016Census_G28_SA_POA2'!J12*'Total Per Week'!J$3</f>
        <v>8491.5</v>
      </c>
      <c r="K15">
        <f>'2016Census_G28_SA_POA2'!K12*'Total Per Week'!K$3</f>
        <v>4196.5</v>
      </c>
      <c r="L15">
        <f>'2016Census_G28_SA_POA2'!L12*'Total Per Week'!L$3</f>
        <v>2098.5</v>
      </c>
      <c r="M15">
        <f>'2016Census_G28_SA_POA2'!M12*'Total Per Week'!M$3</f>
        <v>0</v>
      </c>
      <c r="N15">
        <f>'2016Census_G28_SA_POA2'!N12*'Total Per Week'!N$3</f>
        <v>0</v>
      </c>
      <c r="O15">
        <f>'2016Census_G28_SA_POA2'!O12*'Total Per Week'!O$3</f>
        <v>0</v>
      </c>
      <c r="P15">
        <f>SUM(B15:O15)/IF('2016Census_G28_SA_POA2'!R12=0,1,'2016Census_G28_SA_POA2'!R12)</f>
        <v>359040</v>
      </c>
      <c r="Q15">
        <f>P15/IF('2016Census_G28_SA_POA2'!P12=0,1,'2016Census_G28_SA_POA2'!P12)</f>
        <v>248.47058823529412</v>
      </c>
    </row>
    <row r="16" spans="1:17" x14ac:dyDescent="0.3">
      <c r="B16">
        <f>'2016Census_G28_SA_POA2'!B13*'Total Per Week'!$B$3</f>
        <v>1554</v>
      </c>
      <c r="C16">
        <f>'2016Census_G28_SA_POA2'!C13*'Total Per Week'!C$3</f>
        <v>5829</v>
      </c>
      <c r="D16">
        <f>'2016Census_G28_SA_POA2'!D13*'Total Per Week'!D$3</f>
        <v>12450</v>
      </c>
      <c r="E16">
        <f>'2016Census_G28_SA_POA2'!E13*'Total Per Week'!E$3</f>
        <v>10993.5</v>
      </c>
      <c r="F16">
        <f>'2016Census_G28_SA_POA2'!F13*'Total Per Week'!F$3</f>
        <v>11236</v>
      </c>
      <c r="G16">
        <f>'2016Census_G28_SA_POA2'!G13*'Total Per Week'!G$3</f>
        <v>30189.5</v>
      </c>
      <c r="H16">
        <f>'2016Census_G28_SA_POA2'!H13*'Total Per Week'!H$3</f>
        <v>94224</v>
      </c>
      <c r="I16">
        <f>'2016Census_G28_SA_POA2'!I13*'Total Per Week'!I$3</f>
        <v>90287</v>
      </c>
      <c r="J16">
        <f>'2016Census_G28_SA_POA2'!J13*'Total Per Week'!J$3</f>
        <v>22977</v>
      </c>
      <c r="K16">
        <f>'2016Census_G28_SA_POA2'!K13*'Total Per Week'!K$3</f>
        <v>6594.5</v>
      </c>
      <c r="L16">
        <f>'2016Census_G28_SA_POA2'!L13*'Total Per Week'!L$3</f>
        <v>0</v>
      </c>
      <c r="M16">
        <f>'2016Census_G28_SA_POA2'!M13*'Total Per Week'!M$3</f>
        <v>0</v>
      </c>
      <c r="N16">
        <f>'2016Census_G28_SA_POA2'!N13*'Total Per Week'!N$3</f>
        <v>0</v>
      </c>
      <c r="O16">
        <f>'2016Census_G28_SA_POA2'!O13*'Total Per Week'!O$3</f>
        <v>0</v>
      </c>
      <c r="P16">
        <f>SUM(B16:O16)/IF('2016Census_G28_SA_POA2'!R13=0,1,'2016Census_G28_SA_POA2'!R13)</f>
        <v>286334.5</v>
      </c>
      <c r="Q16">
        <f>P16/IF('2016Census_G28_SA_POA2'!P13=0,1,'2016Census_G28_SA_POA2'!P13)</f>
        <v>277.72502424830265</v>
      </c>
    </row>
    <row r="17" spans="2:17" x14ac:dyDescent="0.3">
      <c r="B17">
        <f>'2016Census_G28_SA_POA2'!B14*'Total Per Week'!$B$3</f>
        <v>1332</v>
      </c>
      <c r="C17">
        <f>'2016Census_G28_SA_POA2'!C14*'Total Per Week'!C$3</f>
        <v>2958</v>
      </c>
      <c r="D17">
        <f>'2016Census_G28_SA_POA2'!D14*'Total Per Week'!D$3</f>
        <v>10209</v>
      </c>
      <c r="E17">
        <f>'2016Census_G28_SA_POA2'!E14*'Total Per Week'!E$3</f>
        <v>10644.5</v>
      </c>
      <c r="F17">
        <f>'2016Census_G28_SA_POA2'!F14*'Total Per Week'!F$3</f>
        <v>9328</v>
      </c>
      <c r="G17">
        <f>'2016Census_G28_SA_POA2'!G14*'Total Per Week'!G$3</f>
        <v>34930</v>
      </c>
      <c r="H17">
        <f>'2016Census_G28_SA_POA2'!H14*'Total Per Week'!H$3</f>
        <v>78936</v>
      </c>
      <c r="I17">
        <f>'2016Census_G28_SA_POA2'!I14*'Total Per Week'!I$3</f>
        <v>89088.5</v>
      </c>
      <c r="J17">
        <f>'2016Census_G28_SA_POA2'!J14*'Total Per Week'!J$3</f>
        <v>14485.5</v>
      </c>
      <c r="K17">
        <f>'2016Census_G28_SA_POA2'!K14*'Total Per Week'!K$3</f>
        <v>5995</v>
      </c>
      <c r="L17">
        <f>'2016Census_G28_SA_POA2'!L14*'Total Per Week'!L$3</f>
        <v>2098.5</v>
      </c>
      <c r="M17">
        <f>'2016Census_G28_SA_POA2'!M14*'Total Per Week'!M$3</f>
        <v>2398.5</v>
      </c>
      <c r="N17">
        <f>'2016Census_G28_SA_POA2'!N14*'Total Per Week'!N$3</f>
        <v>2698.5</v>
      </c>
      <c r="O17">
        <f>'2016Census_G28_SA_POA2'!O14*'Total Per Week'!O$3</f>
        <v>4300</v>
      </c>
      <c r="P17">
        <f>SUM(B17:O17)/IF('2016Census_G28_SA_POA2'!R14=0,1,'2016Census_G28_SA_POA2'!R14)</f>
        <v>269402</v>
      </c>
      <c r="Q17">
        <f>P17/IF('2016Census_G28_SA_POA2'!P14=0,1,'2016Census_G28_SA_POA2'!P14)</f>
        <v>291.24540540540539</v>
      </c>
    </row>
    <row r="18" spans="2:17" x14ac:dyDescent="0.3">
      <c r="B18">
        <f>'2016Census_G28_SA_POA2'!B15*'Total Per Week'!$B$3</f>
        <v>1665</v>
      </c>
      <c r="C18">
        <f>'2016Census_G28_SA_POA2'!C15*'Total Per Week'!C$3</f>
        <v>7656</v>
      </c>
      <c r="D18">
        <f>'2016Census_G28_SA_POA2'!D15*'Total Per Week'!D$3</f>
        <v>16309.5</v>
      </c>
      <c r="E18">
        <f>'2016Census_G28_SA_POA2'!E15*'Total Per Week'!E$3</f>
        <v>17624.5</v>
      </c>
      <c r="F18">
        <f>'2016Census_G28_SA_POA2'!F15*'Total Per Week'!F$3</f>
        <v>7844</v>
      </c>
      <c r="G18">
        <f>'2016Census_G28_SA_POA2'!G15*'Total Per Week'!G$3</f>
        <v>28193.5</v>
      </c>
      <c r="H18">
        <f>'2016Census_G28_SA_POA2'!H15*'Total Per Week'!H$3</f>
        <v>53664</v>
      </c>
      <c r="I18">
        <f>'2016Census_G28_SA_POA2'!I15*'Total Per Week'!I$3</f>
        <v>39550.5</v>
      </c>
      <c r="J18">
        <f>'2016Census_G28_SA_POA2'!J15*'Total Per Week'!J$3</f>
        <v>3996</v>
      </c>
      <c r="K18">
        <f>'2016Census_G28_SA_POA2'!K15*'Total Per Week'!K$3</f>
        <v>4196.5</v>
      </c>
      <c r="L18">
        <f>'2016Census_G28_SA_POA2'!L15*'Total Per Week'!L$3</f>
        <v>0</v>
      </c>
      <c r="M18">
        <f>'2016Census_G28_SA_POA2'!M15*'Total Per Week'!M$3</f>
        <v>0</v>
      </c>
      <c r="N18">
        <f>'2016Census_G28_SA_POA2'!N15*'Total Per Week'!N$3</f>
        <v>0</v>
      </c>
      <c r="O18">
        <f>'2016Census_G28_SA_POA2'!O15*'Total Per Week'!O$3</f>
        <v>0</v>
      </c>
      <c r="P18">
        <f>SUM(B18:O18)/IF('2016Census_G28_SA_POA2'!R15=0,1,'2016Census_G28_SA_POA2'!R15)</f>
        <v>180699.5</v>
      </c>
      <c r="Q18">
        <f>P18/IF('2016Census_G28_SA_POA2'!P15=0,1,'2016Census_G28_SA_POA2'!P15)</f>
        <v>225.59238451935082</v>
      </c>
    </row>
    <row r="19" spans="2:17" x14ac:dyDescent="0.3">
      <c r="B19">
        <f>'2016Census_G28_SA_POA2'!B16*'Total Per Week'!$B$3</f>
        <v>592</v>
      </c>
      <c r="C19">
        <f>'2016Census_G28_SA_POA2'!C16*'Total Per Week'!C$3</f>
        <v>2784</v>
      </c>
      <c r="D19">
        <f>'2016Census_G28_SA_POA2'!D16*'Total Per Week'!D$3</f>
        <v>1992</v>
      </c>
      <c r="E19">
        <f>'2016Census_G28_SA_POA2'!E16*'Total Per Week'!E$3</f>
        <v>1745</v>
      </c>
      <c r="F19">
        <f>'2016Census_G28_SA_POA2'!F16*'Total Per Week'!F$3</f>
        <v>1272</v>
      </c>
      <c r="G19">
        <f>'2016Census_G28_SA_POA2'!G16*'Total Per Week'!G$3</f>
        <v>6237.5</v>
      </c>
      <c r="H19">
        <f>'2016Census_G28_SA_POA2'!H16*'Total Per Week'!H$3</f>
        <v>35256</v>
      </c>
      <c r="I19">
        <f>'2016Census_G28_SA_POA2'!I16*'Total Per Week'!I$3</f>
        <v>45543</v>
      </c>
      <c r="J19">
        <f>'2016Census_G28_SA_POA2'!J16*'Total Per Week'!J$3</f>
        <v>11988</v>
      </c>
      <c r="K19">
        <f>'2016Census_G28_SA_POA2'!K16*'Total Per Week'!K$3</f>
        <v>2398</v>
      </c>
      <c r="L19">
        <f>'2016Census_G28_SA_POA2'!L16*'Total Per Week'!L$3</f>
        <v>2098.5</v>
      </c>
      <c r="M19">
        <f>'2016Census_G28_SA_POA2'!M16*'Total Per Week'!M$3</f>
        <v>0</v>
      </c>
      <c r="N19">
        <f>'2016Census_G28_SA_POA2'!N16*'Total Per Week'!N$3</f>
        <v>0</v>
      </c>
      <c r="O19">
        <f>'2016Census_G28_SA_POA2'!O16*'Total Per Week'!O$3</f>
        <v>0</v>
      </c>
      <c r="P19">
        <f>SUM(B19:O19)/IF('2016Census_G28_SA_POA2'!R16=0,1,'2016Census_G28_SA_POA2'!R16)</f>
        <v>111906</v>
      </c>
      <c r="Q19">
        <f>P19/IF('2016Census_G28_SA_POA2'!P16=0,1,'2016Census_G28_SA_POA2'!P16)</f>
        <v>308.28099173553721</v>
      </c>
    </row>
    <row r="20" spans="2:17" x14ac:dyDescent="0.3">
      <c r="B20">
        <f>'2016Census_G28_SA_POA2'!B17*'Total Per Week'!$B$3</f>
        <v>1702</v>
      </c>
      <c r="C20">
        <f>'2016Census_G28_SA_POA2'!C17*'Total Per Week'!C$3</f>
        <v>8526</v>
      </c>
      <c r="D20">
        <f>'2016Census_G28_SA_POA2'!D17*'Total Per Week'!D$3</f>
        <v>23779.5</v>
      </c>
      <c r="E20">
        <f>'2016Census_G28_SA_POA2'!E17*'Total Per Week'!E$3</f>
        <v>23906.5</v>
      </c>
      <c r="F20">
        <f>'2016Census_G28_SA_POA2'!F17*'Total Per Week'!F$3</f>
        <v>15264</v>
      </c>
      <c r="G20">
        <f>'2016Census_G28_SA_POA2'!G17*'Total Per Week'!G$3</f>
        <v>45409</v>
      </c>
      <c r="H20">
        <f>'2016Census_G28_SA_POA2'!H17*'Total Per Week'!H$3</f>
        <v>96408</v>
      </c>
      <c r="I20">
        <f>'2016Census_G28_SA_POA2'!I17*'Total Per Week'!I$3</f>
        <v>83495.5</v>
      </c>
      <c r="J20">
        <f>'2016Census_G28_SA_POA2'!J17*'Total Per Week'!J$3</f>
        <v>35964</v>
      </c>
      <c r="K20">
        <f>'2016Census_G28_SA_POA2'!K17*'Total Per Week'!K$3</f>
        <v>12589.5</v>
      </c>
      <c r="L20">
        <f>'2016Census_G28_SA_POA2'!L17*'Total Per Week'!L$3</f>
        <v>5596</v>
      </c>
      <c r="M20">
        <f>'2016Census_G28_SA_POA2'!M17*'Total Per Week'!M$3</f>
        <v>0</v>
      </c>
      <c r="N20">
        <f>'2016Census_G28_SA_POA2'!N17*'Total Per Week'!N$3</f>
        <v>0</v>
      </c>
      <c r="O20">
        <f>'2016Census_G28_SA_POA2'!O17*'Total Per Week'!O$3</f>
        <v>3225</v>
      </c>
      <c r="P20">
        <f>SUM(B20:O20)/IF('2016Census_G28_SA_POA2'!R17=0,1,'2016Census_G28_SA_POA2'!R17)</f>
        <v>355865</v>
      </c>
      <c r="Q20">
        <f>P20/IF('2016Census_G28_SA_POA2'!P17=0,1,'2016Census_G28_SA_POA2'!P17)</f>
        <v>263.99480712166172</v>
      </c>
    </row>
    <row r="21" spans="2:17" x14ac:dyDescent="0.3">
      <c r="B21">
        <f>'2016Census_G28_SA_POA2'!B18*'Total Per Week'!$B$3</f>
        <v>259</v>
      </c>
      <c r="C21">
        <f>'2016Census_G28_SA_POA2'!C18*'Total Per Week'!C$3</f>
        <v>609</v>
      </c>
      <c r="D21">
        <f>'2016Census_G28_SA_POA2'!D18*'Total Per Week'!D$3</f>
        <v>622.5</v>
      </c>
      <c r="E21">
        <f>'2016Census_G28_SA_POA2'!E18*'Total Per Week'!E$3</f>
        <v>523.5</v>
      </c>
      <c r="F21">
        <f>'2016Census_G28_SA_POA2'!F18*'Total Per Week'!F$3</f>
        <v>848</v>
      </c>
      <c r="G21">
        <f>'2016Census_G28_SA_POA2'!G18*'Total Per Week'!G$3</f>
        <v>2744.5</v>
      </c>
      <c r="H21">
        <f>'2016Census_G28_SA_POA2'!H18*'Total Per Week'!H$3</f>
        <v>14664</v>
      </c>
      <c r="I21">
        <f>'2016Census_G28_SA_POA2'!I18*'Total Per Week'!I$3</f>
        <v>24769</v>
      </c>
      <c r="J21">
        <f>'2016Census_G28_SA_POA2'!J18*'Total Per Week'!J$3</f>
        <v>14485.5</v>
      </c>
      <c r="K21">
        <f>'2016Census_G28_SA_POA2'!K18*'Total Per Week'!K$3</f>
        <v>3597</v>
      </c>
      <c r="L21">
        <f>'2016Census_G28_SA_POA2'!L18*'Total Per Week'!L$3</f>
        <v>2098.5</v>
      </c>
      <c r="M21">
        <f>'2016Census_G28_SA_POA2'!M18*'Total Per Week'!M$3</f>
        <v>0</v>
      </c>
      <c r="N21">
        <f>'2016Census_G28_SA_POA2'!N18*'Total Per Week'!N$3</f>
        <v>0</v>
      </c>
      <c r="O21">
        <f>'2016Census_G28_SA_POA2'!O18*'Total Per Week'!O$3</f>
        <v>0</v>
      </c>
      <c r="P21">
        <f>SUM(B21:O21)/IF('2016Census_G28_SA_POA2'!R18=0,1,'2016Census_G28_SA_POA2'!R18)</f>
        <v>65220.5</v>
      </c>
      <c r="Q21">
        <f>P21/IF('2016Census_G28_SA_POA2'!P18=0,1,'2016Census_G28_SA_POA2'!P18)</f>
        <v>354.45923913043481</v>
      </c>
    </row>
    <row r="22" spans="2:17" x14ac:dyDescent="0.3">
      <c r="B22">
        <f>'2016Census_G28_SA_POA2'!B19*'Total Per Week'!$B$3</f>
        <v>592</v>
      </c>
      <c r="C22">
        <f>'2016Census_G28_SA_POA2'!C19*'Total Per Week'!C$3</f>
        <v>783</v>
      </c>
      <c r="D22">
        <f>'2016Census_G28_SA_POA2'!D19*'Total Per Week'!D$3</f>
        <v>3237</v>
      </c>
      <c r="E22">
        <f>'2016Census_G28_SA_POA2'!E19*'Total Per Week'!E$3</f>
        <v>2966.5</v>
      </c>
      <c r="F22">
        <f>'2016Census_G28_SA_POA2'!F19*'Total Per Week'!F$3</f>
        <v>636</v>
      </c>
      <c r="G22">
        <f>'2016Census_G28_SA_POA2'!G19*'Total Per Week'!G$3</f>
        <v>7235.5</v>
      </c>
      <c r="H22">
        <f>'2016Census_G28_SA_POA2'!H19*'Total Per Week'!H$3</f>
        <v>39312</v>
      </c>
      <c r="I22">
        <f>'2016Census_G28_SA_POA2'!I19*'Total Per Week'!I$3</f>
        <v>33957.5</v>
      </c>
      <c r="J22">
        <f>'2016Census_G28_SA_POA2'!J19*'Total Per Week'!J$3</f>
        <v>21478.5</v>
      </c>
      <c r="K22">
        <f>'2016Census_G28_SA_POA2'!K19*'Total Per Week'!K$3</f>
        <v>17385.5</v>
      </c>
      <c r="L22">
        <f>'2016Census_G28_SA_POA2'!L19*'Total Per Week'!L$3</f>
        <v>9793</v>
      </c>
      <c r="M22">
        <f>'2016Census_G28_SA_POA2'!M19*'Total Per Week'!M$3</f>
        <v>0</v>
      </c>
      <c r="N22">
        <f>'2016Census_G28_SA_POA2'!N19*'Total Per Week'!N$3</f>
        <v>0</v>
      </c>
      <c r="O22">
        <f>'2016Census_G28_SA_POA2'!O19*'Total Per Week'!O$3</f>
        <v>0</v>
      </c>
      <c r="P22">
        <f>SUM(B22:O22)/IF('2016Census_G28_SA_POA2'!R19=0,1,'2016Census_G28_SA_POA2'!R19)</f>
        <v>137376.5</v>
      </c>
      <c r="Q22">
        <f>P22/IF('2016Census_G28_SA_POA2'!P19=0,1,'2016Census_G28_SA_POA2'!P19)</f>
        <v>346.03652392947106</v>
      </c>
    </row>
    <row r="23" spans="2:17" x14ac:dyDescent="0.3">
      <c r="B23">
        <f>'2016Census_G28_SA_POA2'!B20*'Total Per Week'!$B$3</f>
        <v>3071</v>
      </c>
      <c r="C23">
        <f>'2016Census_G28_SA_POA2'!C20*'Total Per Week'!C$3</f>
        <v>9744</v>
      </c>
      <c r="D23">
        <f>'2016Census_G28_SA_POA2'!D20*'Total Per Week'!D$3</f>
        <v>19422</v>
      </c>
      <c r="E23">
        <f>'2016Census_G28_SA_POA2'!E20*'Total Per Week'!E$3</f>
        <v>16577.5</v>
      </c>
      <c r="F23">
        <f>'2016Census_G28_SA_POA2'!F20*'Total Per Week'!F$3</f>
        <v>16960</v>
      </c>
      <c r="G23">
        <f>'2016Census_G28_SA_POA2'!G20*'Total Per Week'!G$3</f>
        <v>61127.5</v>
      </c>
      <c r="H23">
        <f>'2016Census_G28_SA_POA2'!H20*'Total Per Week'!H$3</f>
        <v>106080</v>
      </c>
      <c r="I23">
        <f>'2016Census_G28_SA_POA2'!I20*'Total Per Week'!I$3</f>
        <v>119450.5</v>
      </c>
      <c r="J23">
        <f>'2016Census_G28_SA_POA2'!J20*'Total Per Week'!J$3</f>
        <v>84415.5</v>
      </c>
      <c r="K23">
        <f>'2016Census_G28_SA_POA2'!K20*'Total Per Week'!K$3</f>
        <v>54554.5</v>
      </c>
      <c r="L23">
        <f>'2016Census_G28_SA_POA2'!L20*'Total Per Week'!L$3</f>
        <v>24482.5</v>
      </c>
      <c r="M23">
        <f>'2016Census_G28_SA_POA2'!M20*'Total Per Week'!M$3</f>
        <v>15190.5</v>
      </c>
      <c r="N23">
        <f>'2016Census_G28_SA_POA2'!N20*'Total Per Week'!N$3</f>
        <v>12593</v>
      </c>
      <c r="O23">
        <f>'2016Census_G28_SA_POA2'!O20*'Total Per Week'!O$3</f>
        <v>12900</v>
      </c>
      <c r="P23">
        <f>SUM(B23:O23)/IF('2016Census_G28_SA_POA2'!R20=0,1,'2016Census_G28_SA_POA2'!R20)</f>
        <v>556568.5</v>
      </c>
      <c r="Q23">
        <f>P23/IF('2016Census_G28_SA_POA2'!P20=0,1,'2016Census_G28_SA_POA2'!P20)</f>
        <v>318.03914285714285</v>
      </c>
    </row>
    <row r="24" spans="2:17" x14ac:dyDescent="0.3">
      <c r="B24">
        <f>'2016Census_G28_SA_POA2'!B21*'Total Per Week'!$B$3</f>
        <v>4181</v>
      </c>
      <c r="C24">
        <f>'2016Census_G28_SA_POA2'!C21*'Total Per Week'!C$3</f>
        <v>12354</v>
      </c>
      <c r="D24">
        <f>'2016Census_G28_SA_POA2'!D21*'Total Per Week'!D$3</f>
        <v>34611</v>
      </c>
      <c r="E24">
        <f>'2016Census_G28_SA_POA2'!E21*'Total Per Week'!E$3</f>
        <v>38739</v>
      </c>
      <c r="F24">
        <f>'2016Census_G28_SA_POA2'!F21*'Total Per Week'!F$3</f>
        <v>30952</v>
      </c>
      <c r="G24">
        <f>'2016Census_G28_SA_POA2'!G21*'Total Per Week'!G$3</f>
        <v>85079.5</v>
      </c>
      <c r="H24">
        <f>'2016Census_G28_SA_POA2'!H21*'Total Per Week'!H$3</f>
        <v>172224</v>
      </c>
      <c r="I24">
        <f>'2016Census_G28_SA_POA2'!I21*'Total Per Week'!I$3</f>
        <v>215730</v>
      </c>
      <c r="J24">
        <f>'2016Census_G28_SA_POA2'!J21*'Total Per Week'!J$3</f>
        <v>31968</v>
      </c>
      <c r="K24">
        <f>'2016Census_G28_SA_POA2'!K21*'Total Per Week'!K$3</f>
        <v>4796</v>
      </c>
      <c r="L24">
        <f>'2016Census_G28_SA_POA2'!L21*'Total Per Week'!L$3</f>
        <v>2798</v>
      </c>
      <c r="M24">
        <f>'2016Census_G28_SA_POA2'!M21*'Total Per Week'!M$3</f>
        <v>0</v>
      </c>
      <c r="N24">
        <f>'2016Census_G28_SA_POA2'!N21*'Total Per Week'!N$3</f>
        <v>0</v>
      </c>
      <c r="O24">
        <f>'2016Census_G28_SA_POA2'!O21*'Total Per Week'!O$3</f>
        <v>0</v>
      </c>
      <c r="P24">
        <f>SUM(B24:O24)/IF('2016Census_G28_SA_POA2'!R21=0,1,'2016Census_G28_SA_POA2'!R21)</f>
        <v>633432.5</v>
      </c>
      <c r="Q24">
        <f>P24/IF('2016Census_G28_SA_POA2'!P21=0,1,'2016Census_G28_SA_POA2'!P21)</f>
        <v>262.83506224066389</v>
      </c>
    </row>
    <row r="25" spans="2:17" x14ac:dyDescent="0.3">
      <c r="B25">
        <f>'2016Census_G28_SA_POA2'!B22*'Total Per Week'!$B$3</f>
        <v>1332</v>
      </c>
      <c r="C25">
        <f>'2016Census_G28_SA_POA2'!C22*'Total Per Week'!C$3</f>
        <v>2349</v>
      </c>
      <c r="D25">
        <f>'2016Census_G28_SA_POA2'!D22*'Total Per Week'!D$3</f>
        <v>6847.5</v>
      </c>
      <c r="E25">
        <f>'2016Census_G28_SA_POA2'!E22*'Total Per Week'!E$3</f>
        <v>10993.5</v>
      </c>
      <c r="F25">
        <f>'2016Census_G28_SA_POA2'!F22*'Total Per Week'!F$3</f>
        <v>15900</v>
      </c>
      <c r="G25">
        <f>'2016Census_G28_SA_POA2'!G22*'Total Per Week'!G$3</f>
        <v>51896</v>
      </c>
      <c r="H25">
        <f>'2016Census_G28_SA_POA2'!H22*'Total Per Week'!H$3</f>
        <v>95784</v>
      </c>
      <c r="I25">
        <f>'2016Census_G28_SA_POA2'!I22*'Total Per Week'!I$3</f>
        <v>115855</v>
      </c>
      <c r="J25">
        <f>'2016Census_G28_SA_POA2'!J22*'Total Per Week'!J$3</f>
        <v>55444.5</v>
      </c>
      <c r="K25">
        <f>'2016Census_G28_SA_POA2'!K22*'Total Per Week'!K$3</f>
        <v>24579.5</v>
      </c>
      <c r="L25">
        <f>'2016Census_G28_SA_POA2'!L22*'Total Per Week'!L$3</f>
        <v>16788</v>
      </c>
      <c r="M25">
        <f>'2016Census_G28_SA_POA2'!M22*'Total Per Week'!M$3</f>
        <v>3198</v>
      </c>
      <c r="N25">
        <f>'2016Census_G28_SA_POA2'!N22*'Total Per Week'!N$3</f>
        <v>0</v>
      </c>
      <c r="O25">
        <f>'2016Census_G28_SA_POA2'!O22*'Total Per Week'!O$3</f>
        <v>0</v>
      </c>
      <c r="P25">
        <f>SUM(B25:O25)/IF('2016Census_G28_SA_POA2'!R22=0,1,'2016Census_G28_SA_POA2'!R22)</f>
        <v>400967</v>
      </c>
      <c r="Q25">
        <f>P25/IF('2016Census_G28_SA_POA2'!P22=0,1,'2016Census_G28_SA_POA2'!P22)</f>
        <v>323.0999194198227</v>
      </c>
    </row>
    <row r="26" spans="2:17" x14ac:dyDescent="0.3">
      <c r="B26">
        <f>'2016Census_G28_SA_POA2'!B23*'Total Per Week'!$B$3</f>
        <v>1073</v>
      </c>
      <c r="C26">
        <f>'2016Census_G28_SA_POA2'!C23*'Total Per Week'!C$3</f>
        <v>2262</v>
      </c>
      <c r="D26">
        <f>'2016Census_G28_SA_POA2'!D23*'Total Per Week'!D$3</f>
        <v>7221</v>
      </c>
      <c r="E26">
        <f>'2016Census_G28_SA_POA2'!E23*'Total Per Week'!E$3</f>
        <v>7852.5</v>
      </c>
      <c r="F26">
        <f>'2016Census_G28_SA_POA2'!F23*'Total Per Week'!F$3</f>
        <v>7844</v>
      </c>
      <c r="G26">
        <f>'2016Census_G28_SA_POA2'!G23*'Total Per Week'!G$3</f>
        <v>17964</v>
      </c>
      <c r="H26">
        <f>'2016Census_G28_SA_POA2'!H23*'Total Per Week'!H$3</f>
        <v>50856</v>
      </c>
      <c r="I26">
        <f>'2016Census_G28_SA_POA2'!I23*'Total Per Week'!I$3</f>
        <v>79101</v>
      </c>
      <c r="J26">
        <f>'2016Census_G28_SA_POA2'!J23*'Total Per Week'!J$3</f>
        <v>27972</v>
      </c>
      <c r="K26">
        <f>'2016Census_G28_SA_POA2'!K23*'Total Per Week'!K$3</f>
        <v>10191.5</v>
      </c>
      <c r="L26">
        <f>'2016Census_G28_SA_POA2'!L23*'Total Per Week'!L$3</f>
        <v>2098.5</v>
      </c>
      <c r="M26">
        <f>'2016Census_G28_SA_POA2'!M23*'Total Per Week'!M$3</f>
        <v>0</v>
      </c>
      <c r="N26">
        <f>'2016Census_G28_SA_POA2'!N23*'Total Per Week'!N$3</f>
        <v>0</v>
      </c>
      <c r="O26">
        <f>'2016Census_G28_SA_POA2'!O23*'Total Per Week'!O$3</f>
        <v>0</v>
      </c>
      <c r="P26">
        <f>SUM(B26:O26)/IF('2016Census_G28_SA_POA2'!R23=0,1,'2016Census_G28_SA_POA2'!R23)</f>
        <v>214435.5</v>
      </c>
      <c r="Q26">
        <f>P26/IF('2016Census_G28_SA_POA2'!P23=0,1,'2016Census_G28_SA_POA2'!P23)</f>
        <v>304.59588068181819</v>
      </c>
    </row>
    <row r="27" spans="2:17" x14ac:dyDescent="0.3">
      <c r="B27">
        <f>'2016Census_G28_SA_POA2'!B24*'Total Per Week'!$B$3</f>
        <v>2553</v>
      </c>
      <c r="C27">
        <f>'2016Census_G28_SA_POA2'!C24*'Total Per Week'!C$3</f>
        <v>4785</v>
      </c>
      <c r="D27">
        <f>'2016Census_G28_SA_POA2'!D24*'Total Per Week'!D$3</f>
        <v>17181</v>
      </c>
      <c r="E27">
        <f>'2016Census_G28_SA_POA2'!E24*'Total Per Week'!E$3</f>
        <v>24604.5</v>
      </c>
      <c r="F27">
        <f>'2016Census_G28_SA_POA2'!F24*'Total Per Week'!F$3</f>
        <v>17596</v>
      </c>
      <c r="G27">
        <f>'2016Census_G28_SA_POA2'!G24*'Total Per Week'!G$3</f>
        <v>46906</v>
      </c>
      <c r="H27">
        <f>'2016Census_G28_SA_POA2'!H24*'Total Per Week'!H$3</f>
        <v>110448</v>
      </c>
      <c r="I27">
        <f>'2016Census_G28_SA_POA2'!I24*'Total Per Week'!I$3</f>
        <v>165792.5</v>
      </c>
      <c r="J27">
        <f>'2016Census_G28_SA_POA2'!J24*'Total Per Week'!J$3</f>
        <v>72927</v>
      </c>
      <c r="K27">
        <f>'2016Census_G28_SA_POA2'!K24*'Total Per Week'!K$3</f>
        <v>16186.5</v>
      </c>
      <c r="L27">
        <f>'2016Census_G28_SA_POA2'!L24*'Total Per Week'!L$3</f>
        <v>4896.5</v>
      </c>
      <c r="M27">
        <f>'2016Census_G28_SA_POA2'!M24*'Total Per Week'!M$3</f>
        <v>5596.5</v>
      </c>
      <c r="N27">
        <f>'2016Census_G28_SA_POA2'!N24*'Total Per Week'!N$3</f>
        <v>2698.5</v>
      </c>
      <c r="O27">
        <f>'2016Census_G28_SA_POA2'!O24*'Total Per Week'!O$3</f>
        <v>4300</v>
      </c>
      <c r="P27">
        <f>SUM(B27:O27)/IF('2016Census_G28_SA_POA2'!R24=0,1,'2016Census_G28_SA_POA2'!R24)</f>
        <v>496471</v>
      </c>
      <c r="Q27">
        <f>P27/IF('2016Census_G28_SA_POA2'!P24=0,1,'2016Census_G28_SA_POA2'!P24)</f>
        <v>303.28100183262063</v>
      </c>
    </row>
    <row r="28" spans="2:17" x14ac:dyDescent="0.3">
      <c r="B28">
        <f>'2016Census_G28_SA_POA2'!B25*'Total Per Week'!$B$3</f>
        <v>2590</v>
      </c>
      <c r="C28">
        <f>'2016Census_G28_SA_POA2'!C25*'Total Per Week'!C$3</f>
        <v>4176</v>
      </c>
      <c r="D28">
        <f>'2016Census_G28_SA_POA2'!D25*'Total Per Week'!D$3</f>
        <v>11703</v>
      </c>
      <c r="E28">
        <f>'2016Census_G28_SA_POA2'!E25*'Total Per Week'!E$3</f>
        <v>20416.5</v>
      </c>
      <c r="F28">
        <f>'2016Census_G28_SA_POA2'!F25*'Total Per Week'!F$3</f>
        <v>23320</v>
      </c>
      <c r="G28">
        <f>'2016Census_G28_SA_POA2'!G25*'Total Per Week'!G$3</f>
        <v>89071.5</v>
      </c>
      <c r="H28">
        <f>'2016Census_G28_SA_POA2'!H25*'Total Per Week'!H$3</f>
        <v>116688</v>
      </c>
      <c r="I28">
        <f>'2016Census_G28_SA_POA2'!I25*'Total Per Week'!I$3</f>
        <v>117852.5</v>
      </c>
      <c r="J28">
        <f>'2016Census_G28_SA_POA2'!J25*'Total Per Week'!J$3</f>
        <v>43456.5</v>
      </c>
      <c r="K28">
        <f>'2016Census_G28_SA_POA2'!K25*'Total Per Week'!K$3</f>
        <v>13788.5</v>
      </c>
      <c r="L28">
        <f>'2016Census_G28_SA_POA2'!L25*'Total Per Week'!L$3</f>
        <v>6295.5</v>
      </c>
      <c r="M28">
        <f>'2016Census_G28_SA_POA2'!M25*'Total Per Week'!M$3</f>
        <v>6396</v>
      </c>
      <c r="N28">
        <f>'2016Census_G28_SA_POA2'!N25*'Total Per Week'!N$3</f>
        <v>2698.5</v>
      </c>
      <c r="O28">
        <f>'2016Census_G28_SA_POA2'!O25*'Total Per Week'!O$3</f>
        <v>0</v>
      </c>
      <c r="P28">
        <f>SUM(B28:O28)/IF('2016Census_G28_SA_POA2'!R25=0,1,'2016Census_G28_SA_POA2'!R25)</f>
        <v>458452.5</v>
      </c>
      <c r="Q28">
        <f>P28/IF('2016Census_G28_SA_POA2'!P25=0,1,'2016Census_G28_SA_POA2'!P25)</f>
        <v>287.43103448275861</v>
      </c>
    </row>
    <row r="29" spans="2:17" x14ac:dyDescent="0.3">
      <c r="B29">
        <f>'2016Census_G28_SA_POA2'!B26*'Total Per Week'!$B$3</f>
        <v>2479</v>
      </c>
      <c r="C29">
        <f>'2016Census_G28_SA_POA2'!C26*'Total Per Week'!C$3</f>
        <v>2958</v>
      </c>
      <c r="D29">
        <f>'2016Census_G28_SA_POA2'!D26*'Total Per Week'!D$3</f>
        <v>13819.5</v>
      </c>
      <c r="E29">
        <f>'2016Census_G28_SA_POA2'!E26*'Total Per Week'!E$3</f>
        <v>20416.5</v>
      </c>
      <c r="F29">
        <f>'2016Census_G28_SA_POA2'!F26*'Total Per Week'!F$3</f>
        <v>22472</v>
      </c>
      <c r="G29">
        <f>'2016Census_G28_SA_POA2'!G26*'Total Per Week'!G$3</f>
        <v>56636.5</v>
      </c>
      <c r="H29">
        <f>'2016Census_G28_SA_POA2'!H26*'Total Per Week'!H$3</f>
        <v>120120</v>
      </c>
      <c r="I29">
        <f>'2016Census_G28_SA_POA2'!I26*'Total Per Week'!I$3</f>
        <v>104269.5</v>
      </c>
      <c r="J29">
        <f>'2016Census_G28_SA_POA2'!J26*'Total Per Week'!J$3</f>
        <v>40459.5</v>
      </c>
      <c r="K29">
        <f>'2016Census_G28_SA_POA2'!K26*'Total Per Week'!K$3</f>
        <v>7194</v>
      </c>
      <c r="L29">
        <f>'2016Census_G28_SA_POA2'!L26*'Total Per Week'!L$3</f>
        <v>2098.5</v>
      </c>
      <c r="M29">
        <f>'2016Census_G28_SA_POA2'!M26*'Total Per Week'!M$3</f>
        <v>2398.5</v>
      </c>
      <c r="N29">
        <f>'2016Census_G28_SA_POA2'!N26*'Total Per Week'!N$3</f>
        <v>0</v>
      </c>
      <c r="O29">
        <f>'2016Census_G28_SA_POA2'!O26*'Total Per Week'!O$3</f>
        <v>0</v>
      </c>
      <c r="P29">
        <f>SUM(B29:O29)/IF('2016Census_G28_SA_POA2'!R26=0,1,'2016Census_G28_SA_POA2'!R26)</f>
        <v>395321.5</v>
      </c>
      <c r="Q29">
        <f>P29/IF('2016Census_G28_SA_POA2'!P26=0,1,'2016Census_G28_SA_POA2'!P26)</f>
        <v>280.96766169154228</v>
      </c>
    </row>
    <row r="30" spans="2:17" x14ac:dyDescent="0.3">
      <c r="B30">
        <f>'2016Census_G28_SA_POA2'!B27*'Total Per Week'!$B$3</f>
        <v>1406</v>
      </c>
      <c r="C30">
        <f>'2016Census_G28_SA_POA2'!C27*'Total Per Week'!C$3</f>
        <v>1305</v>
      </c>
      <c r="D30">
        <f>'2016Census_G28_SA_POA2'!D27*'Total Per Week'!D$3</f>
        <v>6847.5</v>
      </c>
      <c r="E30">
        <f>'2016Census_G28_SA_POA2'!E27*'Total Per Week'!E$3</f>
        <v>10295.5</v>
      </c>
      <c r="F30">
        <f>'2016Census_G28_SA_POA2'!F27*'Total Per Week'!F$3</f>
        <v>11024</v>
      </c>
      <c r="G30">
        <f>'2016Census_G28_SA_POA2'!G27*'Total Per Week'!G$3</f>
        <v>46656.5</v>
      </c>
      <c r="H30">
        <f>'2016Census_G28_SA_POA2'!H27*'Total Per Week'!H$3</f>
        <v>113256</v>
      </c>
      <c r="I30">
        <f>'2016Census_G28_SA_POA2'!I27*'Total Per Week'!I$3</f>
        <v>106666.5</v>
      </c>
      <c r="J30">
        <f>'2016Census_G28_SA_POA2'!J27*'Total Per Week'!J$3</f>
        <v>58941</v>
      </c>
      <c r="K30">
        <f>'2016Census_G28_SA_POA2'!K27*'Total Per Week'!K$3</f>
        <v>19184</v>
      </c>
      <c r="L30">
        <f>'2016Census_G28_SA_POA2'!L27*'Total Per Week'!L$3</f>
        <v>11192</v>
      </c>
      <c r="M30">
        <f>'2016Census_G28_SA_POA2'!M27*'Total Per Week'!M$3</f>
        <v>2398.5</v>
      </c>
      <c r="N30">
        <f>'2016Census_G28_SA_POA2'!N27*'Total Per Week'!N$3</f>
        <v>6296.5</v>
      </c>
      <c r="O30">
        <f>'2016Census_G28_SA_POA2'!O27*'Total Per Week'!O$3</f>
        <v>8600</v>
      </c>
      <c r="P30">
        <f>SUM(B30:O30)/IF('2016Census_G28_SA_POA2'!R27=0,1,'2016Census_G28_SA_POA2'!R27)</f>
        <v>404069</v>
      </c>
      <c r="Q30">
        <f>P30/IF('2016Census_G28_SA_POA2'!P27=0,1,'2016Census_G28_SA_POA2'!P27)</f>
        <v>331.20409836065573</v>
      </c>
    </row>
    <row r="31" spans="2:17" x14ac:dyDescent="0.3">
      <c r="B31">
        <f>'2016Census_G28_SA_POA2'!B28*'Total Per Week'!$B$3</f>
        <v>1665</v>
      </c>
      <c r="C31">
        <f>'2016Census_G28_SA_POA2'!C28*'Total Per Week'!C$3</f>
        <v>1740</v>
      </c>
      <c r="D31">
        <f>'2016Census_G28_SA_POA2'!D28*'Total Per Week'!D$3</f>
        <v>8839.5</v>
      </c>
      <c r="E31">
        <f>'2016Census_G28_SA_POA2'!E28*'Total Per Week'!E$3</f>
        <v>13436.5</v>
      </c>
      <c r="F31">
        <f>'2016Census_G28_SA_POA2'!F28*'Total Per Week'!F$3</f>
        <v>13568</v>
      </c>
      <c r="G31">
        <f>'2016Census_G28_SA_POA2'!G28*'Total Per Week'!G$3</f>
        <v>63373</v>
      </c>
      <c r="H31">
        <f>'2016Census_G28_SA_POA2'!H28*'Total Per Week'!H$3</f>
        <v>79248</v>
      </c>
      <c r="I31">
        <f>'2016Census_G28_SA_POA2'!I28*'Total Per Week'!I$3</f>
        <v>67116</v>
      </c>
      <c r="J31">
        <f>'2016Census_G28_SA_POA2'!J28*'Total Per Week'!J$3</f>
        <v>26473.5</v>
      </c>
      <c r="K31">
        <f>'2016Census_G28_SA_POA2'!K28*'Total Per Week'!K$3</f>
        <v>6594.5</v>
      </c>
      <c r="L31">
        <f>'2016Census_G28_SA_POA2'!L28*'Total Per Week'!L$3</f>
        <v>2798</v>
      </c>
      <c r="M31">
        <f>'2016Census_G28_SA_POA2'!M28*'Total Per Week'!M$3</f>
        <v>0</v>
      </c>
      <c r="N31">
        <f>'2016Census_G28_SA_POA2'!N28*'Total Per Week'!N$3</f>
        <v>0</v>
      </c>
      <c r="O31">
        <f>'2016Census_G28_SA_POA2'!O28*'Total Per Week'!O$3</f>
        <v>0</v>
      </c>
      <c r="P31">
        <f>SUM(B31:O31)/IF('2016Census_G28_SA_POA2'!R28=0,1,'2016Census_G28_SA_POA2'!R28)</f>
        <v>284852</v>
      </c>
      <c r="Q31">
        <f>P31/IF('2016Census_G28_SA_POA2'!P28=0,1,'2016Census_G28_SA_POA2'!P28)</f>
        <v>278.99314397649363</v>
      </c>
    </row>
    <row r="32" spans="2:17" x14ac:dyDescent="0.3">
      <c r="B32">
        <f>'2016Census_G28_SA_POA2'!B29*'Total Per Week'!$B$3</f>
        <v>1776</v>
      </c>
      <c r="C32">
        <f>'2016Census_G28_SA_POA2'!C29*'Total Per Week'!C$3</f>
        <v>5568</v>
      </c>
      <c r="D32">
        <f>'2016Census_G28_SA_POA2'!D29*'Total Per Week'!D$3</f>
        <v>14442</v>
      </c>
      <c r="E32">
        <f>'2016Census_G28_SA_POA2'!E29*'Total Per Week'!E$3</f>
        <v>19020.5</v>
      </c>
      <c r="F32">
        <f>'2016Census_G28_SA_POA2'!F29*'Total Per Week'!F$3</f>
        <v>22684</v>
      </c>
      <c r="G32">
        <f>'2016Census_G28_SA_POA2'!G29*'Total Per Week'!G$3</f>
        <v>67365</v>
      </c>
      <c r="H32">
        <f>'2016Census_G28_SA_POA2'!H29*'Total Per Week'!H$3</f>
        <v>96720</v>
      </c>
      <c r="I32">
        <f>'2016Census_G28_SA_POA2'!I29*'Total Per Week'!I$3</f>
        <v>135430.5</v>
      </c>
      <c r="J32">
        <f>'2016Census_G28_SA_POA2'!J29*'Total Per Week'!J$3</f>
        <v>41458.5</v>
      </c>
      <c r="K32">
        <f>'2016Census_G28_SA_POA2'!K29*'Total Per Week'!K$3</f>
        <v>9592</v>
      </c>
      <c r="L32">
        <f>'2016Census_G28_SA_POA2'!L29*'Total Per Week'!L$3</f>
        <v>0</v>
      </c>
      <c r="M32">
        <f>'2016Census_G28_SA_POA2'!M29*'Total Per Week'!M$3</f>
        <v>2398.5</v>
      </c>
      <c r="N32">
        <f>'2016Census_G28_SA_POA2'!N29*'Total Per Week'!N$3</f>
        <v>0</v>
      </c>
      <c r="O32">
        <f>'2016Census_G28_SA_POA2'!O29*'Total Per Week'!O$3</f>
        <v>0</v>
      </c>
      <c r="P32">
        <f>SUM(B32:O32)/IF('2016Census_G28_SA_POA2'!R29=0,1,'2016Census_G28_SA_POA2'!R29)</f>
        <v>416455</v>
      </c>
      <c r="Q32">
        <f>P32/IF('2016Census_G28_SA_POA2'!P29=0,1,'2016Census_G28_SA_POA2'!P29)</f>
        <v>284.26962457337885</v>
      </c>
    </row>
    <row r="33" spans="2:17" x14ac:dyDescent="0.3">
      <c r="B33">
        <f>'2016Census_G28_SA_POA2'!B30*'Total Per Week'!$B$3</f>
        <v>2812</v>
      </c>
      <c r="C33">
        <f>'2016Census_G28_SA_POA2'!C30*'Total Per Week'!C$3</f>
        <v>6438</v>
      </c>
      <c r="D33">
        <f>'2016Census_G28_SA_POA2'!D30*'Total Per Week'!D$3</f>
        <v>23032.5</v>
      </c>
      <c r="E33">
        <f>'2016Census_G28_SA_POA2'!E30*'Total Per Week'!E$3</f>
        <v>32457</v>
      </c>
      <c r="F33">
        <f>'2016Census_G28_SA_POA2'!F30*'Total Per Week'!F$3</f>
        <v>29892</v>
      </c>
      <c r="G33">
        <f>'2016Census_G28_SA_POA2'!G30*'Total Per Week'!G$3</f>
        <v>104790</v>
      </c>
      <c r="H33">
        <f>'2016Census_G28_SA_POA2'!H30*'Total Per Week'!H$3</f>
        <v>207792</v>
      </c>
      <c r="I33">
        <f>'2016Census_G28_SA_POA2'!I30*'Total Per Week'!I$3</f>
        <v>189762.5</v>
      </c>
      <c r="J33">
        <f>'2016Census_G28_SA_POA2'!J30*'Total Per Week'!J$3</f>
        <v>47952</v>
      </c>
      <c r="K33">
        <f>'2016Census_G28_SA_POA2'!K30*'Total Per Week'!K$3</f>
        <v>11390.5</v>
      </c>
      <c r="L33">
        <f>'2016Census_G28_SA_POA2'!L30*'Total Per Week'!L$3</f>
        <v>2098.5</v>
      </c>
      <c r="M33">
        <f>'2016Census_G28_SA_POA2'!M30*'Total Per Week'!M$3</f>
        <v>0</v>
      </c>
      <c r="N33">
        <f>'2016Census_G28_SA_POA2'!N30*'Total Per Week'!N$3</f>
        <v>0</v>
      </c>
      <c r="O33">
        <f>'2016Census_G28_SA_POA2'!O30*'Total Per Week'!O$3</f>
        <v>3225</v>
      </c>
      <c r="P33">
        <f>SUM(B33:O33)/IF('2016Census_G28_SA_POA2'!R30=0,1,'2016Census_G28_SA_POA2'!R30)</f>
        <v>661642</v>
      </c>
      <c r="Q33">
        <f>P33/IF('2016Census_G28_SA_POA2'!P30=0,1,'2016Census_G28_SA_POA2'!P30)</f>
        <v>282.27047781569968</v>
      </c>
    </row>
    <row r="34" spans="2:17" x14ac:dyDescent="0.3">
      <c r="B34">
        <f>'2016Census_G28_SA_POA2'!B31*'Total Per Week'!$B$3</f>
        <v>1961</v>
      </c>
      <c r="C34">
        <f>'2016Census_G28_SA_POA2'!C31*'Total Per Week'!C$3</f>
        <v>6960</v>
      </c>
      <c r="D34">
        <f>'2016Census_G28_SA_POA2'!D31*'Total Per Week'!D$3</f>
        <v>18301.5</v>
      </c>
      <c r="E34">
        <f>'2016Census_G28_SA_POA2'!E31*'Total Per Week'!E$3</f>
        <v>17973.5</v>
      </c>
      <c r="F34">
        <f>'2016Census_G28_SA_POA2'!F31*'Total Per Week'!F$3</f>
        <v>12508</v>
      </c>
      <c r="G34">
        <f>'2016Census_G28_SA_POA2'!G31*'Total Per Week'!G$3</f>
        <v>42914</v>
      </c>
      <c r="H34">
        <f>'2016Census_G28_SA_POA2'!H31*'Total Per Week'!H$3</f>
        <v>81432</v>
      </c>
      <c r="I34">
        <f>'2016Census_G28_SA_POA2'!I31*'Total Per Week'!I$3</f>
        <v>100674</v>
      </c>
      <c r="J34">
        <f>'2016Census_G28_SA_POA2'!J31*'Total Per Week'!J$3</f>
        <v>19480.5</v>
      </c>
      <c r="K34">
        <f>'2016Census_G28_SA_POA2'!K31*'Total Per Week'!K$3</f>
        <v>5395.5</v>
      </c>
      <c r="L34">
        <f>'2016Census_G28_SA_POA2'!L31*'Total Per Week'!L$3</f>
        <v>2798</v>
      </c>
      <c r="M34">
        <f>'2016Census_G28_SA_POA2'!M31*'Total Per Week'!M$3</f>
        <v>0</v>
      </c>
      <c r="N34">
        <f>'2016Census_G28_SA_POA2'!N31*'Total Per Week'!N$3</f>
        <v>0</v>
      </c>
      <c r="O34">
        <f>'2016Census_G28_SA_POA2'!O31*'Total Per Week'!O$3</f>
        <v>0</v>
      </c>
      <c r="P34">
        <f>SUM(B34:O34)/IF('2016Census_G28_SA_POA2'!R31=0,1,'2016Census_G28_SA_POA2'!R31)</f>
        <v>310398</v>
      </c>
      <c r="Q34">
        <f>P34/IF('2016Census_G28_SA_POA2'!P31=0,1,'2016Census_G28_SA_POA2'!P31)</f>
        <v>263.27226463104324</v>
      </c>
    </row>
    <row r="35" spans="2:17" x14ac:dyDescent="0.3">
      <c r="B35">
        <f>'2016Census_G28_SA_POA2'!B32*'Total Per Week'!$B$3</f>
        <v>777</v>
      </c>
      <c r="C35">
        <f>'2016Census_G28_SA_POA2'!C32*'Total Per Week'!C$3</f>
        <v>4437</v>
      </c>
      <c r="D35">
        <f>'2016Census_G28_SA_POA2'!D32*'Total Per Week'!D$3</f>
        <v>7096.5</v>
      </c>
      <c r="E35">
        <f>'2016Census_G28_SA_POA2'!E32*'Total Per Week'!E$3</f>
        <v>7329</v>
      </c>
      <c r="F35">
        <f>'2016Census_G28_SA_POA2'!F32*'Total Per Week'!F$3</f>
        <v>1484</v>
      </c>
      <c r="G35">
        <f>'2016Census_G28_SA_POA2'!G32*'Total Per Week'!G$3</f>
        <v>2245.5</v>
      </c>
      <c r="H35">
        <f>'2016Census_G28_SA_POA2'!H32*'Total Per Week'!H$3</f>
        <v>6240</v>
      </c>
      <c r="I35">
        <f>'2016Census_G28_SA_POA2'!I32*'Total Per Week'!I$3</f>
        <v>12784</v>
      </c>
      <c r="J35">
        <f>'2016Census_G28_SA_POA2'!J32*'Total Per Week'!J$3</f>
        <v>5994</v>
      </c>
      <c r="K35">
        <f>'2016Census_G28_SA_POA2'!K32*'Total Per Week'!K$3</f>
        <v>0</v>
      </c>
      <c r="L35">
        <f>'2016Census_G28_SA_POA2'!L32*'Total Per Week'!L$3</f>
        <v>0</v>
      </c>
      <c r="M35">
        <f>'2016Census_G28_SA_POA2'!M32*'Total Per Week'!M$3</f>
        <v>0</v>
      </c>
      <c r="N35">
        <f>'2016Census_G28_SA_POA2'!N32*'Total Per Week'!N$3</f>
        <v>0</v>
      </c>
      <c r="O35">
        <f>'2016Census_G28_SA_POA2'!O32*'Total Per Week'!O$3</f>
        <v>0</v>
      </c>
      <c r="P35">
        <f>SUM(B35:O35)/IF('2016Census_G28_SA_POA2'!R32=0,1,'2016Census_G28_SA_POA2'!R32)</f>
        <v>48387</v>
      </c>
      <c r="Q35">
        <f>P35/IF('2016Census_G28_SA_POA2'!P32=0,1,'2016Census_G28_SA_POA2'!P32)</f>
        <v>192.77689243027888</v>
      </c>
    </row>
    <row r="36" spans="2:17" x14ac:dyDescent="0.3">
      <c r="B36">
        <f>'2016Census_G28_SA_POA2'!B33*'Total Per Week'!$B$3</f>
        <v>1480</v>
      </c>
      <c r="C36">
        <f>'2016Census_G28_SA_POA2'!C33*'Total Per Week'!C$3</f>
        <v>1653</v>
      </c>
      <c r="D36">
        <f>'2016Census_G28_SA_POA2'!D33*'Total Per Week'!D$3</f>
        <v>5478</v>
      </c>
      <c r="E36">
        <f>'2016Census_G28_SA_POA2'!E33*'Total Per Week'!E$3</f>
        <v>10470</v>
      </c>
      <c r="F36">
        <f>'2016Census_G28_SA_POA2'!F33*'Total Per Week'!F$3</f>
        <v>8480</v>
      </c>
      <c r="G36">
        <f>'2016Census_G28_SA_POA2'!G33*'Total Per Week'!G$3</f>
        <v>49650.5</v>
      </c>
      <c r="H36">
        <f>'2016Census_G28_SA_POA2'!H33*'Total Per Week'!H$3</f>
        <v>82368</v>
      </c>
      <c r="I36">
        <f>'2016Census_G28_SA_POA2'!I33*'Total Per Week'!I$3</f>
        <v>85892.5</v>
      </c>
      <c r="J36">
        <f>'2016Census_G28_SA_POA2'!J33*'Total Per Week'!J$3</f>
        <v>33466.5</v>
      </c>
      <c r="K36">
        <f>'2016Census_G28_SA_POA2'!K33*'Total Per Week'!K$3</f>
        <v>13788.5</v>
      </c>
      <c r="L36">
        <f>'2016Census_G28_SA_POA2'!L33*'Total Per Week'!L$3</f>
        <v>6995</v>
      </c>
      <c r="M36">
        <f>'2016Census_G28_SA_POA2'!M33*'Total Per Week'!M$3</f>
        <v>7195.5</v>
      </c>
      <c r="N36">
        <f>'2016Census_G28_SA_POA2'!N33*'Total Per Week'!N$3</f>
        <v>0</v>
      </c>
      <c r="O36">
        <f>'2016Census_G28_SA_POA2'!O33*'Total Per Week'!O$3</f>
        <v>0</v>
      </c>
      <c r="P36">
        <f>SUM(B36:O36)/IF('2016Census_G28_SA_POA2'!R33=0,1,'2016Census_G28_SA_POA2'!R33)</f>
        <v>306917.5</v>
      </c>
      <c r="Q36">
        <f>P36/IF('2016Census_G28_SA_POA2'!P33=0,1,'2016Census_G28_SA_POA2'!P33)</f>
        <v>310.01767676767679</v>
      </c>
    </row>
    <row r="37" spans="2:17" x14ac:dyDescent="0.3">
      <c r="B37">
        <f>'2016Census_G28_SA_POA2'!B34*'Total Per Week'!$B$3</f>
        <v>2109</v>
      </c>
      <c r="C37">
        <f>'2016Census_G28_SA_POA2'!C34*'Total Per Week'!C$3</f>
        <v>3828</v>
      </c>
      <c r="D37">
        <f>'2016Census_G28_SA_POA2'!D34*'Total Per Week'!D$3</f>
        <v>11205</v>
      </c>
      <c r="E37">
        <f>'2016Census_G28_SA_POA2'!E34*'Total Per Week'!E$3</f>
        <v>15007</v>
      </c>
      <c r="F37">
        <f>'2016Census_G28_SA_POA2'!F34*'Total Per Week'!F$3</f>
        <v>17808</v>
      </c>
      <c r="G37">
        <f>'2016Census_G28_SA_POA2'!G34*'Total Per Week'!G$3</f>
        <v>60379</v>
      </c>
      <c r="H37">
        <f>'2016Census_G28_SA_POA2'!H34*'Total Per Week'!H$3</f>
        <v>107640</v>
      </c>
      <c r="I37">
        <f>'2016Census_G28_SA_POA2'!I34*'Total Per Week'!I$3</f>
        <v>113458</v>
      </c>
      <c r="J37">
        <f>'2016Census_G28_SA_POA2'!J34*'Total Per Week'!J$3</f>
        <v>27972</v>
      </c>
      <c r="K37">
        <f>'2016Census_G28_SA_POA2'!K34*'Total Per Week'!K$3</f>
        <v>8992.5</v>
      </c>
      <c r="L37">
        <f>'2016Census_G28_SA_POA2'!L34*'Total Per Week'!L$3</f>
        <v>2798</v>
      </c>
      <c r="M37">
        <f>'2016Census_G28_SA_POA2'!M34*'Total Per Week'!M$3</f>
        <v>3198</v>
      </c>
      <c r="N37">
        <f>'2016Census_G28_SA_POA2'!N34*'Total Per Week'!N$3</f>
        <v>0</v>
      </c>
      <c r="O37">
        <f>'2016Census_G28_SA_POA2'!O34*'Total Per Week'!O$3</f>
        <v>7525</v>
      </c>
      <c r="P37">
        <f>SUM(B37:O37)/IF('2016Census_G28_SA_POA2'!R34=0,1,'2016Census_G28_SA_POA2'!R34)</f>
        <v>381919.5</v>
      </c>
      <c r="Q37">
        <f>P37/IF('2016Census_G28_SA_POA2'!P34=0,1,'2016Census_G28_SA_POA2'!P34)</f>
        <v>289.77200303490139</v>
      </c>
    </row>
    <row r="38" spans="2:17" x14ac:dyDescent="0.3">
      <c r="B38">
        <f>'2016Census_G28_SA_POA2'!B35*'Total Per Week'!$B$3</f>
        <v>3922</v>
      </c>
      <c r="C38">
        <f>'2016Census_G28_SA_POA2'!C35*'Total Per Week'!C$3</f>
        <v>15921</v>
      </c>
      <c r="D38">
        <f>'2016Census_G28_SA_POA2'!D35*'Total Per Week'!D$3</f>
        <v>51543</v>
      </c>
      <c r="E38">
        <f>'2016Census_G28_SA_POA2'!E35*'Total Per Week'!E$3</f>
        <v>73988</v>
      </c>
      <c r="F38">
        <f>'2016Census_G28_SA_POA2'!F35*'Total Per Week'!F$3</f>
        <v>39432</v>
      </c>
      <c r="G38">
        <f>'2016Census_G28_SA_POA2'!G35*'Total Per Week'!G$3</f>
        <v>93313</v>
      </c>
      <c r="H38">
        <f>'2016Census_G28_SA_POA2'!H35*'Total Per Week'!H$3</f>
        <v>219960</v>
      </c>
      <c r="I38">
        <f>'2016Census_G28_SA_POA2'!I35*'Total Per Week'!I$3</f>
        <v>246092</v>
      </c>
      <c r="J38">
        <f>'2016Census_G28_SA_POA2'!J35*'Total Per Week'!J$3</f>
        <v>53446.5</v>
      </c>
      <c r="K38">
        <f>'2016Census_G28_SA_POA2'!K35*'Total Per Week'!K$3</f>
        <v>9592</v>
      </c>
      <c r="L38">
        <f>'2016Census_G28_SA_POA2'!L35*'Total Per Week'!L$3</f>
        <v>2798</v>
      </c>
      <c r="M38">
        <f>'2016Census_G28_SA_POA2'!M35*'Total Per Week'!M$3</f>
        <v>3198</v>
      </c>
      <c r="N38">
        <f>'2016Census_G28_SA_POA2'!N35*'Total Per Week'!N$3</f>
        <v>2698.5</v>
      </c>
      <c r="O38">
        <f>'2016Census_G28_SA_POA2'!O35*'Total Per Week'!O$3</f>
        <v>9675</v>
      </c>
      <c r="P38">
        <f>SUM(B38:O38)/IF('2016Census_G28_SA_POA2'!R35=0,1,'2016Census_G28_SA_POA2'!R35)</f>
        <v>825579</v>
      </c>
      <c r="Q38">
        <f>P38/IF('2016Census_G28_SA_POA2'!P35=0,1,'2016Census_G28_SA_POA2'!P35)</f>
        <v>262.00539511266265</v>
      </c>
    </row>
    <row r="39" spans="2:17" x14ac:dyDescent="0.3">
      <c r="B39">
        <f>'2016Census_G28_SA_POA2'!B36*'Total Per Week'!$B$3</f>
        <v>1332</v>
      </c>
      <c r="C39">
        <f>'2016Census_G28_SA_POA2'!C36*'Total Per Week'!C$3</f>
        <v>2871</v>
      </c>
      <c r="D39">
        <f>'2016Census_G28_SA_POA2'!D36*'Total Per Week'!D$3</f>
        <v>11205</v>
      </c>
      <c r="E39">
        <f>'2016Census_G28_SA_POA2'!E36*'Total Per Week'!E$3</f>
        <v>9772</v>
      </c>
      <c r="F39">
        <f>'2016Census_G28_SA_POA2'!F36*'Total Per Week'!F$3</f>
        <v>9328</v>
      </c>
      <c r="G39">
        <f>'2016Census_G28_SA_POA2'!G36*'Total Per Week'!G$3</f>
        <v>23203.5</v>
      </c>
      <c r="H39">
        <f>'2016Census_G28_SA_POA2'!H36*'Total Per Week'!H$3</f>
        <v>89232</v>
      </c>
      <c r="I39">
        <f>'2016Census_G28_SA_POA2'!I36*'Total Per Week'!I$3</f>
        <v>94681.5</v>
      </c>
      <c r="J39">
        <f>'2016Census_G28_SA_POA2'!J36*'Total Per Week'!J$3</f>
        <v>49450.5</v>
      </c>
      <c r="K39">
        <f>'2016Census_G28_SA_POA2'!K36*'Total Per Week'!K$3</f>
        <v>19184</v>
      </c>
      <c r="L39">
        <f>'2016Census_G28_SA_POA2'!L36*'Total Per Week'!L$3</f>
        <v>10492.5</v>
      </c>
      <c r="M39">
        <f>'2016Census_G28_SA_POA2'!M36*'Total Per Week'!M$3</f>
        <v>3997.5</v>
      </c>
      <c r="N39">
        <f>'2016Census_G28_SA_POA2'!N36*'Total Per Week'!N$3</f>
        <v>2698.5</v>
      </c>
      <c r="O39">
        <f>'2016Census_G28_SA_POA2'!O36*'Total Per Week'!O$3</f>
        <v>3225</v>
      </c>
      <c r="P39">
        <f>SUM(B39:O39)/IF('2016Census_G28_SA_POA2'!R36=0,1,'2016Census_G28_SA_POA2'!R36)</f>
        <v>330673</v>
      </c>
      <c r="Q39">
        <f>P39/IF('2016Census_G28_SA_POA2'!P36=0,1,'2016Census_G28_SA_POA2'!P36)</f>
        <v>320.41957364341084</v>
      </c>
    </row>
    <row r="40" spans="2:17" x14ac:dyDescent="0.3">
      <c r="B40">
        <f>'2016Census_G28_SA_POA2'!B37*'Total Per Week'!$B$3</f>
        <v>2960</v>
      </c>
      <c r="C40">
        <f>'2016Census_G28_SA_POA2'!C37*'Total Per Week'!C$3</f>
        <v>4524</v>
      </c>
      <c r="D40">
        <f>'2016Census_G28_SA_POA2'!D37*'Total Per Week'!D$3</f>
        <v>10209</v>
      </c>
      <c r="E40">
        <f>'2016Census_G28_SA_POA2'!E37*'Total Per Week'!E$3</f>
        <v>19020.5</v>
      </c>
      <c r="F40">
        <f>'2016Census_G28_SA_POA2'!F37*'Total Per Week'!F$3</f>
        <v>26712</v>
      </c>
      <c r="G40">
        <f>'2016Census_G28_SA_POA2'!G37*'Total Per Week'!G$3</f>
        <v>117265</v>
      </c>
      <c r="H40">
        <f>'2016Census_G28_SA_POA2'!H37*'Total Per Week'!H$3</f>
        <v>221520</v>
      </c>
      <c r="I40">
        <f>'2016Census_G28_SA_POA2'!I37*'Total Per Week'!I$3</f>
        <v>192559</v>
      </c>
      <c r="J40">
        <f>'2016Census_G28_SA_POA2'!J37*'Total Per Week'!J$3</f>
        <v>106893</v>
      </c>
      <c r="K40">
        <f>'2016Census_G28_SA_POA2'!K37*'Total Per Week'!K$3</f>
        <v>60549.5</v>
      </c>
      <c r="L40">
        <f>'2016Census_G28_SA_POA2'!L37*'Total Per Week'!L$3</f>
        <v>30778</v>
      </c>
      <c r="M40">
        <f>'2016Census_G28_SA_POA2'!M37*'Total Per Week'!M$3</f>
        <v>15190.5</v>
      </c>
      <c r="N40">
        <f>'2016Census_G28_SA_POA2'!N37*'Total Per Week'!N$3</f>
        <v>8095.5</v>
      </c>
      <c r="O40">
        <f>'2016Census_G28_SA_POA2'!O37*'Total Per Week'!O$3</f>
        <v>10750</v>
      </c>
      <c r="P40">
        <f>SUM(B40:O40)/IF('2016Census_G28_SA_POA2'!R37=0,1,'2016Census_G28_SA_POA2'!R37)</f>
        <v>827026</v>
      </c>
      <c r="Q40">
        <f>P40/IF('2016Census_G28_SA_POA2'!P37=0,1,'2016Census_G28_SA_POA2'!P37)</f>
        <v>329.75518341307816</v>
      </c>
    </row>
    <row r="41" spans="2:17" x14ac:dyDescent="0.3">
      <c r="B41">
        <f>'2016Census_G28_SA_POA2'!B38*'Total Per Week'!$B$3</f>
        <v>1998</v>
      </c>
      <c r="C41">
        <f>'2016Census_G28_SA_POA2'!C38*'Total Per Week'!C$3</f>
        <v>5394</v>
      </c>
      <c r="D41">
        <f>'2016Census_G28_SA_POA2'!D38*'Total Per Week'!D$3</f>
        <v>20667</v>
      </c>
      <c r="E41">
        <f>'2016Census_G28_SA_POA2'!E38*'Total Per Week'!E$3</f>
        <v>15705</v>
      </c>
      <c r="F41">
        <f>'2016Census_G28_SA_POA2'!F38*'Total Per Week'!F$3</f>
        <v>8268</v>
      </c>
      <c r="G41">
        <f>'2016Census_G28_SA_POA2'!G38*'Total Per Week'!G$3</f>
        <v>32684.5</v>
      </c>
      <c r="H41">
        <f>'2016Census_G28_SA_POA2'!H38*'Total Per Week'!H$3</f>
        <v>87984</v>
      </c>
      <c r="I41">
        <f>'2016Census_G28_SA_POA2'!I38*'Total Per Week'!I$3</f>
        <v>149413</v>
      </c>
      <c r="J41">
        <f>'2016Census_G28_SA_POA2'!J38*'Total Per Week'!J$3</f>
        <v>46453.5</v>
      </c>
      <c r="K41">
        <f>'2016Census_G28_SA_POA2'!K38*'Total Per Week'!K$3</f>
        <v>3597</v>
      </c>
      <c r="L41">
        <f>'2016Census_G28_SA_POA2'!L38*'Total Per Week'!L$3</f>
        <v>2098.5</v>
      </c>
      <c r="M41">
        <f>'2016Census_G28_SA_POA2'!M38*'Total Per Week'!M$3</f>
        <v>0</v>
      </c>
      <c r="N41">
        <f>'2016Census_G28_SA_POA2'!N38*'Total Per Week'!N$3</f>
        <v>0</v>
      </c>
      <c r="O41">
        <f>'2016Census_G28_SA_POA2'!O38*'Total Per Week'!O$3</f>
        <v>0</v>
      </c>
      <c r="P41">
        <f>SUM(B41:O41)/IF('2016Census_G28_SA_POA2'!R38=0,1,'2016Census_G28_SA_POA2'!R38)</f>
        <v>374262.5</v>
      </c>
      <c r="Q41">
        <f>P41/IF('2016Census_G28_SA_POA2'!P38=0,1,'2016Census_G28_SA_POA2'!P38)</f>
        <v>287.89423076923077</v>
      </c>
    </row>
    <row r="42" spans="2:17" x14ac:dyDescent="0.3">
      <c r="B42">
        <f>'2016Census_G28_SA_POA2'!B39*'Total Per Week'!$B$3</f>
        <v>1332</v>
      </c>
      <c r="C42">
        <f>'2016Census_G28_SA_POA2'!C39*'Total Per Week'!C$3</f>
        <v>6003</v>
      </c>
      <c r="D42">
        <f>'2016Census_G28_SA_POA2'!D39*'Total Per Week'!D$3</f>
        <v>17430</v>
      </c>
      <c r="E42">
        <f>'2016Census_G28_SA_POA2'!E39*'Total Per Week'!E$3</f>
        <v>18322.5</v>
      </c>
      <c r="F42">
        <f>'2016Census_G28_SA_POA2'!F39*'Total Per Week'!F$3</f>
        <v>12508</v>
      </c>
      <c r="G42">
        <f>'2016Census_G28_SA_POA2'!G39*'Total Per Week'!G$3</f>
        <v>19960</v>
      </c>
      <c r="H42">
        <f>'2016Census_G28_SA_POA2'!H39*'Total Per Week'!H$3</f>
        <v>59592</v>
      </c>
      <c r="I42">
        <f>'2016Census_G28_SA_POA2'!I39*'Total Per Week'!I$3</f>
        <v>168988.5</v>
      </c>
      <c r="J42">
        <f>'2016Census_G28_SA_POA2'!J39*'Total Per Week'!J$3</f>
        <v>22977</v>
      </c>
      <c r="K42">
        <f>'2016Census_G28_SA_POA2'!K39*'Total Per Week'!K$3</f>
        <v>3597</v>
      </c>
      <c r="L42">
        <f>'2016Census_G28_SA_POA2'!L39*'Total Per Week'!L$3</f>
        <v>2098.5</v>
      </c>
      <c r="M42">
        <f>'2016Census_G28_SA_POA2'!M39*'Total Per Week'!M$3</f>
        <v>0</v>
      </c>
      <c r="N42">
        <f>'2016Census_G28_SA_POA2'!N39*'Total Per Week'!N$3</f>
        <v>0</v>
      </c>
      <c r="O42">
        <f>'2016Census_G28_SA_POA2'!O39*'Total Per Week'!O$3</f>
        <v>8600</v>
      </c>
      <c r="P42">
        <f>SUM(B42:O42)/IF('2016Census_G28_SA_POA2'!R39=0,1,'2016Census_G28_SA_POA2'!R39)</f>
        <v>341408.5</v>
      </c>
      <c r="Q42">
        <f>P42/IF('2016Census_G28_SA_POA2'!P39=0,1,'2016Census_G28_SA_POA2'!P39)</f>
        <v>292.80317324185251</v>
      </c>
    </row>
    <row r="43" spans="2:17" x14ac:dyDescent="0.3">
      <c r="B43">
        <f>'2016Census_G28_SA_POA2'!B40*'Total Per Week'!$B$3</f>
        <v>1961</v>
      </c>
      <c r="C43">
        <f>'2016Census_G28_SA_POA2'!C40*'Total Per Week'!C$3</f>
        <v>3306</v>
      </c>
      <c r="D43">
        <f>'2016Census_G28_SA_POA2'!D40*'Total Per Week'!D$3</f>
        <v>15811.5</v>
      </c>
      <c r="E43">
        <f>'2016Census_G28_SA_POA2'!E40*'Total Per Week'!E$3</f>
        <v>17799</v>
      </c>
      <c r="F43">
        <f>'2016Census_G28_SA_POA2'!F40*'Total Per Week'!F$3</f>
        <v>12932</v>
      </c>
      <c r="G43">
        <f>'2016Census_G28_SA_POA2'!G40*'Total Per Week'!G$3</f>
        <v>43163.5</v>
      </c>
      <c r="H43">
        <f>'2016Census_G28_SA_POA2'!H40*'Total Per Week'!H$3</f>
        <v>107640</v>
      </c>
      <c r="I43">
        <f>'2016Census_G28_SA_POA2'!I40*'Total Per Week'!I$3</f>
        <v>159800</v>
      </c>
      <c r="J43">
        <f>'2016Census_G28_SA_POA2'!J40*'Total Per Week'!J$3</f>
        <v>55944</v>
      </c>
      <c r="K43">
        <f>'2016Census_G28_SA_POA2'!K40*'Total Per Week'!K$3</f>
        <v>16786</v>
      </c>
      <c r="L43">
        <f>'2016Census_G28_SA_POA2'!L40*'Total Per Week'!L$3</f>
        <v>4197</v>
      </c>
      <c r="M43">
        <f>'2016Census_G28_SA_POA2'!M40*'Total Per Week'!M$3</f>
        <v>3997.5</v>
      </c>
      <c r="N43">
        <f>'2016Census_G28_SA_POA2'!N40*'Total Per Week'!N$3</f>
        <v>2698.5</v>
      </c>
      <c r="O43">
        <f>'2016Census_G28_SA_POA2'!O40*'Total Per Week'!O$3</f>
        <v>8600</v>
      </c>
      <c r="P43">
        <f>SUM(B43:O43)/IF('2016Census_G28_SA_POA2'!R40=0,1,'2016Census_G28_SA_POA2'!R40)</f>
        <v>454636</v>
      </c>
      <c r="Q43">
        <f>P43/IF('2016Census_G28_SA_POA2'!P40=0,1,'2016Census_G28_SA_POA2'!P40)</f>
        <v>311.18138261464748</v>
      </c>
    </row>
    <row r="44" spans="2:17" x14ac:dyDescent="0.3">
      <c r="B44">
        <f>'2016Census_G28_SA_POA2'!B41*'Total Per Week'!$B$3</f>
        <v>888</v>
      </c>
      <c r="C44">
        <f>'2016Census_G28_SA_POA2'!C41*'Total Per Week'!C$3</f>
        <v>261</v>
      </c>
      <c r="D44">
        <f>'2016Census_G28_SA_POA2'!D41*'Total Per Week'!D$3</f>
        <v>2241</v>
      </c>
      <c r="E44">
        <f>'2016Census_G28_SA_POA2'!E41*'Total Per Week'!E$3</f>
        <v>5060.5</v>
      </c>
      <c r="F44">
        <f>'2016Census_G28_SA_POA2'!F41*'Total Per Week'!F$3</f>
        <v>4240</v>
      </c>
      <c r="G44">
        <f>'2016Census_G28_SA_POA2'!G41*'Total Per Week'!G$3</f>
        <v>21956</v>
      </c>
      <c r="H44">
        <f>'2016Census_G28_SA_POA2'!H41*'Total Per Week'!H$3</f>
        <v>54288</v>
      </c>
      <c r="I44">
        <f>'2016Census_G28_SA_POA2'!I41*'Total Per Week'!I$3</f>
        <v>79101</v>
      </c>
      <c r="J44">
        <f>'2016Census_G28_SA_POA2'!J41*'Total Per Week'!J$3</f>
        <v>32967</v>
      </c>
      <c r="K44">
        <f>'2016Census_G28_SA_POA2'!K41*'Total Per Week'!K$3</f>
        <v>14987.5</v>
      </c>
      <c r="L44">
        <f>'2016Census_G28_SA_POA2'!L41*'Total Per Week'!L$3</f>
        <v>6995</v>
      </c>
      <c r="M44">
        <f>'2016Census_G28_SA_POA2'!M41*'Total Per Week'!M$3</f>
        <v>6396</v>
      </c>
      <c r="N44">
        <f>'2016Census_G28_SA_POA2'!N41*'Total Per Week'!N$3</f>
        <v>6296.5</v>
      </c>
      <c r="O44">
        <f>'2016Census_G28_SA_POA2'!O41*'Total Per Week'!O$3</f>
        <v>3225</v>
      </c>
      <c r="P44">
        <f>SUM(B44:O44)/IF('2016Census_G28_SA_POA2'!R41=0,1,'2016Census_G28_SA_POA2'!R41)</f>
        <v>238902.5</v>
      </c>
      <c r="Q44">
        <f>P44/IF('2016Census_G28_SA_POA2'!P41=0,1,'2016Census_G28_SA_POA2'!P41)</f>
        <v>354.98142644873701</v>
      </c>
    </row>
    <row r="45" spans="2:17" x14ac:dyDescent="0.3">
      <c r="B45">
        <f>'2016Census_G28_SA_POA2'!B42*'Total Per Week'!$B$3</f>
        <v>333</v>
      </c>
      <c r="C45">
        <f>'2016Census_G28_SA_POA2'!C42*'Total Per Week'!C$3</f>
        <v>0</v>
      </c>
      <c r="D45">
        <f>'2016Census_G28_SA_POA2'!D42*'Total Per Week'!D$3</f>
        <v>1867.5</v>
      </c>
      <c r="E45">
        <f>'2016Census_G28_SA_POA2'!E42*'Total Per Week'!E$3</f>
        <v>2268.5</v>
      </c>
      <c r="F45">
        <f>'2016Census_G28_SA_POA2'!F42*'Total Per Week'!F$3</f>
        <v>1484</v>
      </c>
      <c r="G45">
        <f>'2016Census_G28_SA_POA2'!G42*'Total Per Week'!G$3</f>
        <v>6736.5</v>
      </c>
      <c r="H45">
        <f>'2016Census_G28_SA_POA2'!H42*'Total Per Week'!H$3</f>
        <v>15912</v>
      </c>
      <c r="I45">
        <f>'2016Census_G28_SA_POA2'!I42*'Total Per Week'!I$3</f>
        <v>31560.5</v>
      </c>
      <c r="J45">
        <f>'2016Census_G28_SA_POA2'!J42*'Total Per Week'!J$3</f>
        <v>8491.5</v>
      </c>
      <c r="K45">
        <f>'2016Census_G28_SA_POA2'!K42*'Total Per Week'!K$3</f>
        <v>2398</v>
      </c>
      <c r="L45">
        <f>'2016Census_G28_SA_POA2'!L42*'Total Per Week'!L$3</f>
        <v>0</v>
      </c>
      <c r="M45">
        <f>'2016Census_G28_SA_POA2'!M42*'Total Per Week'!M$3</f>
        <v>0</v>
      </c>
      <c r="N45">
        <f>'2016Census_G28_SA_POA2'!N42*'Total Per Week'!N$3</f>
        <v>0</v>
      </c>
      <c r="O45">
        <f>'2016Census_G28_SA_POA2'!O42*'Total Per Week'!O$3</f>
        <v>0</v>
      </c>
      <c r="P45">
        <f>SUM(B45:O45)/IF('2016Census_G28_SA_POA2'!R42=0,1,'2016Census_G28_SA_POA2'!R42)</f>
        <v>71051.5</v>
      </c>
      <c r="Q45">
        <f>P45/IF('2016Census_G28_SA_POA2'!P42=0,1,'2016Census_G28_SA_POA2'!P42)</f>
        <v>320.05180180180179</v>
      </c>
    </row>
    <row r="46" spans="2:17" x14ac:dyDescent="0.3">
      <c r="B46">
        <f>'2016Census_G28_SA_POA2'!B43*'Total Per Week'!$B$3</f>
        <v>962</v>
      </c>
      <c r="C46">
        <f>'2016Census_G28_SA_POA2'!C43*'Total Per Week'!C$3</f>
        <v>783</v>
      </c>
      <c r="D46">
        <f>'2016Census_G28_SA_POA2'!D43*'Total Per Week'!D$3</f>
        <v>2365.5</v>
      </c>
      <c r="E46">
        <f>'2016Census_G28_SA_POA2'!E43*'Total Per Week'!E$3</f>
        <v>4013.5</v>
      </c>
      <c r="F46">
        <f>'2016Census_G28_SA_POA2'!F43*'Total Per Week'!F$3</f>
        <v>2968</v>
      </c>
      <c r="G46">
        <f>'2016Census_G28_SA_POA2'!G43*'Total Per Week'!G$3</f>
        <v>12475</v>
      </c>
      <c r="H46">
        <f>'2016Census_G28_SA_POA2'!H43*'Total Per Week'!H$3</f>
        <v>45552</v>
      </c>
      <c r="I46">
        <f>'2016Census_G28_SA_POA2'!I43*'Total Per Week'!I$3</f>
        <v>51935</v>
      </c>
      <c r="J46">
        <f>'2016Census_G28_SA_POA2'!J43*'Total Per Week'!J$3</f>
        <v>31968</v>
      </c>
      <c r="K46">
        <f>'2016Census_G28_SA_POA2'!K43*'Total Per Week'!K$3</f>
        <v>20383</v>
      </c>
      <c r="L46">
        <f>'2016Census_G28_SA_POA2'!L43*'Total Per Week'!L$3</f>
        <v>4896.5</v>
      </c>
      <c r="M46">
        <f>'2016Census_G28_SA_POA2'!M43*'Total Per Week'!M$3</f>
        <v>2398.5</v>
      </c>
      <c r="N46">
        <f>'2016Census_G28_SA_POA2'!N43*'Total Per Week'!N$3</f>
        <v>5397</v>
      </c>
      <c r="O46">
        <f>'2016Census_G28_SA_POA2'!O43*'Total Per Week'!O$3</f>
        <v>0</v>
      </c>
      <c r="P46">
        <f>SUM(B46:O46)/IF('2016Census_G28_SA_POA2'!R43=0,1,'2016Census_G28_SA_POA2'!R43)</f>
        <v>186097</v>
      </c>
      <c r="Q46">
        <f>P46/IF('2016Census_G28_SA_POA2'!P43=0,1,'2016Census_G28_SA_POA2'!P43)</f>
        <v>350.46516007532955</v>
      </c>
    </row>
    <row r="47" spans="2:17" x14ac:dyDescent="0.3">
      <c r="B47">
        <f>'2016Census_G28_SA_POA2'!B44*'Total Per Week'!$B$3</f>
        <v>222</v>
      </c>
      <c r="C47">
        <f>'2016Census_G28_SA_POA2'!C44*'Total Per Week'!C$3</f>
        <v>0</v>
      </c>
      <c r="D47">
        <f>'2016Census_G28_SA_POA2'!D44*'Total Per Week'!D$3</f>
        <v>1245</v>
      </c>
      <c r="E47">
        <f>'2016Census_G28_SA_POA2'!E44*'Total Per Week'!E$3</f>
        <v>1919.5</v>
      </c>
      <c r="F47">
        <f>'2016Census_G28_SA_POA2'!F44*'Total Per Week'!F$3</f>
        <v>1696</v>
      </c>
      <c r="G47">
        <f>'2016Census_G28_SA_POA2'!G44*'Total Per Week'!G$3</f>
        <v>3992</v>
      </c>
      <c r="H47">
        <f>'2016Census_G28_SA_POA2'!H44*'Total Per Week'!H$3</f>
        <v>11232</v>
      </c>
      <c r="I47">
        <f>'2016Census_G28_SA_POA2'!I44*'Total Per Week'!I$3</f>
        <v>27965</v>
      </c>
      <c r="J47">
        <f>'2016Census_G28_SA_POA2'!J44*'Total Per Week'!J$3</f>
        <v>12987</v>
      </c>
      <c r="K47">
        <f>'2016Census_G28_SA_POA2'!K44*'Total Per Week'!K$3</f>
        <v>7793.5</v>
      </c>
      <c r="L47">
        <f>'2016Census_G28_SA_POA2'!L44*'Total Per Week'!L$3</f>
        <v>2098.5</v>
      </c>
      <c r="M47">
        <f>'2016Census_G28_SA_POA2'!M44*'Total Per Week'!M$3</f>
        <v>0</v>
      </c>
      <c r="N47">
        <f>'2016Census_G28_SA_POA2'!N44*'Total Per Week'!N$3</f>
        <v>3598</v>
      </c>
      <c r="O47">
        <f>'2016Census_G28_SA_POA2'!O44*'Total Per Week'!O$3</f>
        <v>0</v>
      </c>
      <c r="P47">
        <f>SUM(B47:O47)/IF('2016Census_G28_SA_POA2'!R44=0,1,'2016Census_G28_SA_POA2'!R44)</f>
        <v>74748.5</v>
      </c>
      <c r="Q47">
        <f>P47/IF('2016Census_G28_SA_POA2'!P44=0,1,'2016Census_G28_SA_POA2'!P44)</f>
        <v>368.2192118226601</v>
      </c>
    </row>
    <row r="48" spans="2:17" x14ac:dyDescent="0.3">
      <c r="B48">
        <f>'2016Census_G28_SA_POA2'!B45*'Total Per Week'!$B$3</f>
        <v>888</v>
      </c>
      <c r="C48">
        <f>'2016Census_G28_SA_POA2'!C45*'Total Per Week'!C$3</f>
        <v>1131</v>
      </c>
      <c r="D48">
        <f>'2016Census_G28_SA_POA2'!D45*'Total Per Week'!D$3</f>
        <v>5851.5</v>
      </c>
      <c r="E48">
        <f>'2016Census_G28_SA_POA2'!E45*'Total Per Week'!E$3</f>
        <v>8201.5</v>
      </c>
      <c r="F48">
        <f>'2016Census_G28_SA_POA2'!F45*'Total Per Week'!F$3</f>
        <v>6784</v>
      </c>
      <c r="G48">
        <f>'2016Census_G28_SA_POA2'!G45*'Total Per Week'!G$3</f>
        <v>32684.5</v>
      </c>
      <c r="H48">
        <f>'2016Census_G28_SA_POA2'!H45*'Total Per Week'!H$3</f>
        <v>80184</v>
      </c>
      <c r="I48">
        <f>'2016Census_G28_SA_POA2'!I45*'Total Per Week'!I$3</f>
        <v>87490.5</v>
      </c>
      <c r="J48">
        <f>'2016Census_G28_SA_POA2'!J45*'Total Per Week'!J$3</f>
        <v>73926</v>
      </c>
      <c r="K48">
        <f>'2016Census_G28_SA_POA2'!K45*'Total Per Week'!K$3</f>
        <v>29375.5</v>
      </c>
      <c r="L48">
        <f>'2016Census_G28_SA_POA2'!L45*'Total Per Week'!L$3</f>
        <v>22384</v>
      </c>
      <c r="M48">
        <f>'2016Census_G28_SA_POA2'!M45*'Total Per Week'!M$3</f>
        <v>15990</v>
      </c>
      <c r="N48">
        <f>'2016Census_G28_SA_POA2'!N45*'Total Per Week'!N$3</f>
        <v>6296.5</v>
      </c>
      <c r="O48">
        <f>'2016Census_G28_SA_POA2'!O45*'Total Per Week'!O$3</f>
        <v>6450</v>
      </c>
      <c r="P48">
        <f>SUM(B48:O48)/IF('2016Census_G28_SA_POA2'!R45=0,1,'2016Census_G28_SA_POA2'!R45)</f>
        <v>377637</v>
      </c>
      <c r="Q48">
        <f>P48/IF('2016Census_G28_SA_POA2'!P45=0,1,'2016Census_G28_SA_POA2'!P45)</f>
        <v>365.92732558139534</v>
      </c>
    </row>
    <row r="49" spans="2:17" x14ac:dyDescent="0.3">
      <c r="B49">
        <f>'2016Census_G28_SA_POA2'!B46*'Total Per Week'!$B$3</f>
        <v>2072</v>
      </c>
      <c r="C49">
        <f>'2016Census_G28_SA_POA2'!C46*'Total Per Week'!C$3</f>
        <v>4176</v>
      </c>
      <c r="D49">
        <f>'2016Census_G28_SA_POA2'!D46*'Total Per Week'!D$3</f>
        <v>7719</v>
      </c>
      <c r="E49">
        <f>'2016Census_G28_SA_POA2'!E46*'Total Per Week'!E$3</f>
        <v>9772</v>
      </c>
      <c r="F49">
        <f>'2016Census_G28_SA_POA2'!F46*'Total Per Week'!F$3</f>
        <v>11236</v>
      </c>
      <c r="G49">
        <f>'2016Census_G28_SA_POA2'!G46*'Total Per Week'!G$3</f>
        <v>37674.5</v>
      </c>
      <c r="H49">
        <f>'2016Census_G28_SA_POA2'!H46*'Total Per Week'!H$3</f>
        <v>84552</v>
      </c>
      <c r="I49">
        <f>'2016Census_G28_SA_POA2'!I46*'Total Per Week'!I$3</f>
        <v>81897.5</v>
      </c>
      <c r="J49">
        <f>'2016Census_G28_SA_POA2'!J46*'Total Per Week'!J$3</f>
        <v>41958</v>
      </c>
      <c r="K49">
        <f>'2016Census_G28_SA_POA2'!K46*'Total Per Week'!K$3</f>
        <v>26378</v>
      </c>
      <c r="L49">
        <f>'2016Census_G28_SA_POA2'!L46*'Total Per Week'!L$3</f>
        <v>18886.5</v>
      </c>
      <c r="M49">
        <f>'2016Census_G28_SA_POA2'!M46*'Total Per Week'!M$3</f>
        <v>8794.5</v>
      </c>
      <c r="N49">
        <f>'2016Census_G28_SA_POA2'!N46*'Total Per Week'!N$3</f>
        <v>3598</v>
      </c>
      <c r="O49">
        <f>'2016Census_G28_SA_POA2'!O46*'Total Per Week'!O$3</f>
        <v>16125</v>
      </c>
      <c r="P49">
        <f>SUM(B49:O49)/IF('2016Census_G28_SA_POA2'!R46=0,1,'2016Census_G28_SA_POA2'!R46)</f>
        <v>354839</v>
      </c>
      <c r="Q49">
        <f>P49/IF('2016Census_G28_SA_POA2'!P46=0,1,'2016Census_G28_SA_POA2'!P46)</f>
        <v>326.4388224471021</v>
      </c>
    </row>
    <row r="50" spans="2:17" x14ac:dyDescent="0.3">
      <c r="B50">
        <f>'2016Census_G28_SA_POA2'!B47*'Total Per Week'!$B$3</f>
        <v>2405</v>
      </c>
      <c r="C50">
        <f>'2016Census_G28_SA_POA2'!C47*'Total Per Week'!C$3</f>
        <v>4785</v>
      </c>
      <c r="D50">
        <f>'2016Census_G28_SA_POA2'!D47*'Total Per Week'!D$3</f>
        <v>11578.5</v>
      </c>
      <c r="E50">
        <f>'2016Census_G28_SA_POA2'!E47*'Total Per Week'!E$3</f>
        <v>14483.5</v>
      </c>
      <c r="F50">
        <f>'2016Census_G28_SA_POA2'!F47*'Total Per Week'!F$3</f>
        <v>12296</v>
      </c>
      <c r="G50">
        <f>'2016Census_G28_SA_POA2'!G47*'Total Per Week'!G$3</f>
        <v>38173.5</v>
      </c>
      <c r="H50">
        <f>'2016Census_G28_SA_POA2'!H47*'Total Per Week'!H$3</f>
        <v>104520</v>
      </c>
      <c r="I50">
        <f>'2016Census_G28_SA_POA2'!I47*'Total Per Week'!I$3</f>
        <v>151410.5</v>
      </c>
      <c r="J50">
        <f>'2016Census_G28_SA_POA2'!J47*'Total Per Week'!J$3</f>
        <v>94905</v>
      </c>
      <c r="K50">
        <f>'2016Census_G28_SA_POA2'!K47*'Total Per Week'!K$3</f>
        <v>50358</v>
      </c>
      <c r="L50">
        <f>'2016Census_G28_SA_POA2'!L47*'Total Per Week'!L$3</f>
        <v>21684.5</v>
      </c>
      <c r="M50">
        <f>'2016Census_G28_SA_POA2'!M47*'Total Per Week'!M$3</f>
        <v>15990</v>
      </c>
      <c r="N50">
        <f>'2016Census_G28_SA_POA2'!N47*'Total Per Week'!N$3</f>
        <v>3598</v>
      </c>
      <c r="O50">
        <f>'2016Census_G28_SA_POA2'!O47*'Total Per Week'!O$3</f>
        <v>3225</v>
      </c>
      <c r="P50">
        <f>SUM(B50:O50)/IF('2016Census_G28_SA_POA2'!R47=0,1,'2016Census_G28_SA_POA2'!R47)</f>
        <v>529412.5</v>
      </c>
      <c r="Q50">
        <f>P50/IF('2016Census_G28_SA_POA2'!P47=0,1,'2016Census_G28_SA_POA2'!P47)</f>
        <v>340.89665164198328</v>
      </c>
    </row>
    <row r="51" spans="2:17" x14ac:dyDescent="0.3">
      <c r="B51">
        <f>'2016Census_G28_SA_POA2'!B48*'Total Per Week'!$B$3</f>
        <v>1110</v>
      </c>
      <c r="C51">
        <f>'2016Census_G28_SA_POA2'!C48*'Total Per Week'!C$3</f>
        <v>522</v>
      </c>
      <c r="D51">
        <f>'2016Census_G28_SA_POA2'!D48*'Total Per Week'!D$3</f>
        <v>1369.5</v>
      </c>
      <c r="E51">
        <f>'2016Census_G28_SA_POA2'!E48*'Total Per Week'!E$3</f>
        <v>7154.5</v>
      </c>
      <c r="F51">
        <f>'2016Census_G28_SA_POA2'!F48*'Total Per Week'!F$3</f>
        <v>4240</v>
      </c>
      <c r="G51">
        <f>'2016Census_G28_SA_POA2'!G48*'Total Per Week'!G$3</f>
        <v>9231.5</v>
      </c>
      <c r="H51">
        <f>'2016Census_G28_SA_POA2'!H48*'Total Per Week'!H$3</f>
        <v>35568</v>
      </c>
      <c r="I51">
        <f>'2016Census_G28_SA_POA2'!I48*'Total Per Week'!I$3</f>
        <v>50736.5</v>
      </c>
      <c r="J51">
        <f>'2016Census_G28_SA_POA2'!J48*'Total Per Week'!J$3</f>
        <v>39960</v>
      </c>
      <c r="K51">
        <f>'2016Census_G28_SA_POA2'!K48*'Total Per Week'!K$3</f>
        <v>22781</v>
      </c>
      <c r="L51">
        <f>'2016Census_G28_SA_POA2'!L48*'Total Per Week'!L$3</f>
        <v>16788</v>
      </c>
      <c r="M51">
        <f>'2016Census_G28_SA_POA2'!M48*'Total Per Week'!M$3</f>
        <v>10393.5</v>
      </c>
      <c r="N51">
        <f>'2016Census_G28_SA_POA2'!N48*'Total Per Week'!N$3</f>
        <v>2698.5</v>
      </c>
      <c r="O51">
        <f>'2016Census_G28_SA_POA2'!O48*'Total Per Week'!O$3</f>
        <v>10750</v>
      </c>
      <c r="P51">
        <f>SUM(B51:O51)/IF('2016Census_G28_SA_POA2'!R48=0,1,'2016Census_G28_SA_POA2'!R48)</f>
        <v>213303</v>
      </c>
      <c r="Q51">
        <f>P51/IF('2016Census_G28_SA_POA2'!P48=0,1,'2016Census_G28_SA_POA2'!P48)</f>
        <v>385.02346570397111</v>
      </c>
    </row>
    <row r="52" spans="2:17" x14ac:dyDescent="0.3">
      <c r="B52">
        <f>'2016Census_G28_SA_POA2'!B49*'Total Per Week'!$B$3</f>
        <v>1739</v>
      </c>
      <c r="C52">
        <f>'2016Census_G28_SA_POA2'!C49*'Total Per Week'!C$3</f>
        <v>3132</v>
      </c>
      <c r="D52">
        <f>'2016Census_G28_SA_POA2'!D49*'Total Per Week'!D$3</f>
        <v>8217</v>
      </c>
      <c r="E52">
        <f>'2016Census_G28_SA_POA2'!E49*'Total Per Week'!E$3</f>
        <v>6456.5</v>
      </c>
      <c r="F52">
        <f>'2016Census_G28_SA_POA2'!F49*'Total Per Week'!F$3</f>
        <v>8056</v>
      </c>
      <c r="G52">
        <f>'2016Census_G28_SA_POA2'!G49*'Total Per Week'!G$3</f>
        <v>47155.5</v>
      </c>
      <c r="H52">
        <f>'2016Census_G28_SA_POA2'!H49*'Total Per Week'!H$3</f>
        <v>104520</v>
      </c>
      <c r="I52">
        <f>'2016Census_G28_SA_POA2'!I49*'Total Per Week'!I$3</f>
        <v>64719</v>
      </c>
      <c r="J52">
        <f>'2016Census_G28_SA_POA2'!J49*'Total Per Week'!J$3</f>
        <v>55944</v>
      </c>
      <c r="K52">
        <f>'2016Census_G28_SA_POA2'!K49*'Total Per Week'!K$3</f>
        <v>29375.5</v>
      </c>
      <c r="L52">
        <f>'2016Census_G28_SA_POA2'!L49*'Total Per Week'!L$3</f>
        <v>16788</v>
      </c>
      <c r="M52">
        <f>'2016Census_G28_SA_POA2'!M49*'Total Per Week'!M$3</f>
        <v>3997.5</v>
      </c>
      <c r="N52">
        <f>'2016Census_G28_SA_POA2'!N49*'Total Per Week'!N$3</f>
        <v>2698.5</v>
      </c>
      <c r="O52">
        <f>'2016Census_G28_SA_POA2'!O49*'Total Per Week'!O$3</f>
        <v>9675</v>
      </c>
      <c r="P52">
        <f>SUM(B52:O52)/IF('2016Census_G28_SA_POA2'!R49=0,1,'2016Census_G28_SA_POA2'!R49)</f>
        <v>362473.5</v>
      </c>
      <c r="Q52">
        <f>P52/IF('2016Census_G28_SA_POA2'!P49=0,1,'2016Census_G28_SA_POA2'!P49)</f>
        <v>325.96537769784175</v>
      </c>
    </row>
    <row r="53" spans="2:17" x14ac:dyDescent="0.3">
      <c r="B53">
        <f>'2016Census_G28_SA_POA2'!B50*'Total Per Week'!$B$3</f>
        <v>1443</v>
      </c>
      <c r="C53">
        <f>'2016Census_G28_SA_POA2'!C50*'Total Per Week'!C$3</f>
        <v>348</v>
      </c>
      <c r="D53">
        <f>'2016Census_G28_SA_POA2'!D50*'Total Per Week'!D$3</f>
        <v>1245</v>
      </c>
      <c r="E53">
        <f>'2016Census_G28_SA_POA2'!E50*'Total Per Week'!E$3</f>
        <v>4013.5</v>
      </c>
      <c r="F53">
        <f>'2016Census_G28_SA_POA2'!F50*'Total Per Week'!F$3</f>
        <v>2756</v>
      </c>
      <c r="G53">
        <f>'2016Census_G28_SA_POA2'!G50*'Total Per Week'!G$3</f>
        <v>11726.5</v>
      </c>
      <c r="H53">
        <f>'2016Census_G28_SA_POA2'!H50*'Total Per Week'!H$3</f>
        <v>38688</v>
      </c>
      <c r="I53">
        <f>'2016Census_G28_SA_POA2'!I50*'Total Per Week'!I$3</f>
        <v>55131</v>
      </c>
      <c r="J53">
        <f>'2016Census_G28_SA_POA2'!J50*'Total Per Week'!J$3</f>
        <v>46953</v>
      </c>
      <c r="K53">
        <f>'2016Census_G28_SA_POA2'!K50*'Total Per Week'!K$3</f>
        <v>23980</v>
      </c>
      <c r="L53">
        <f>'2016Census_G28_SA_POA2'!L50*'Total Per Week'!L$3</f>
        <v>16088.5</v>
      </c>
      <c r="M53">
        <f>'2016Census_G28_SA_POA2'!M50*'Total Per Week'!M$3</f>
        <v>10393.5</v>
      </c>
      <c r="N53">
        <f>'2016Census_G28_SA_POA2'!N50*'Total Per Week'!N$3</f>
        <v>2698.5</v>
      </c>
      <c r="O53">
        <f>'2016Census_G28_SA_POA2'!O50*'Total Per Week'!O$3</f>
        <v>7525</v>
      </c>
      <c r="P53">
        <f>SUM(B53:O53)/IF('2016Census_G28_SA_POA2'!R50=0,1,'2016Census_G28_SA_POA2'!R50)</f>
        <v>222989.5</v>
      </c>
      <c r="Q53">
        <f>P53/IF('2016Census_G28_SA_POA2'!P50=0,1,'2016Census_G28_SA_POA2'!P50)</f>
        <v>385.79498269896192</v>
      </c>
    </row>
    <row r="54" spans="2:17" x14ac:dyDescent="0.3">
      <c r="B54">
        <f>'2016Census_G28_SA_POA2'!B51*'Total Per Week'!$B$3</f>
        <v>2516</v>
      </c>
      <c r="C54">
        <f>'2016Census_G28_SA_POA2'!C51*'Total Per Week'!C$3</f>
        <v>5220</v>
      </c>
      <c r="D54">
        <f>'2016Census_G28_SA_POA2'!D51*'Total Per Week'!D$3</f>
        <v>14566.5</v>
      </c>
      <c r="E54">
        <f>'2016Census_G28_SA_POA2'!E51*'Total Per Week'!E$3</f>
        <v>16228.5</v>
      </c>
      <c r="F54">
        <f>'2016Census_G28_SA_POA2'!F51*'Total Per Week'!F$3</f>
        <v>13780</v>
      </c>
      <c r="G54">
        <f>'2016Census_G28_SA_POA2'!G51*'Total Per Week'!G$3</f>
        <v>48403</v>
      </c>
      <c r="H54">
        <f>'2016Census_G28_SA_POA2'!H51*'Total Per Week'!H$3</f>
        <v>117312</v>
      </c>
      <c r="I54">
        <f>'2016Census_G28_SA_POA2'!I51*'Total Per Week'!I$3</f>
        <v>165792.5</v>
      </c>
      <c r="J54">
        <f>'2016Census_G28_SA_POA2'!J51*'Total Per Week'!J$3</f>
        <v>126373.5</v>
      </c>
      <c r="K54">
        <f>'2016Census_G28_SA_POA2'!K51*'Total Per Week'!K$3</f>
        <v>59950</v>
      </c>
      <c r="L54">
        <f>'2016Census_G28_SA_POA2'!L51*'Total Per Week'!L$3</f>
        <v>37073.5</v>
      </c>
      <c r="M54">
        <f>'2016Census_G28_SA_POA2'!M51*'Total Per Week'!M$3</f>
        <v>18388.5</v>
      </c>
      <c r="N54">
        <f>'2016Census_G28_SA_POA2'!N51*'Total Per Week'!N$3</f>
        <v>8095.5</v>
      </c>
      <c r="O54">
        <f>'2016Census_G28_SA_POA2'!O51*'Total Per Week'!O$3</f>
        <v>23650</v>
      </c>
      <c r="P54">
        <f>SUM(B54:O54)/IF('2016Census_G28_SA_POA2'!R51=0,1,'2016Census_G28_SA_POA2'!R51)</f>
        <v>657349.5</v>
      </c>
      <c r="Q54">
        <f>P54/IF('2016Census_G28_SA_POA2'!P51=0,1,'2016Census_G28_SA_POA2'!P51)</f>
        <v>355.70860389610391</v>
      </c>
    </row>
    <row r="55" spans="2:17" x14ac:dyDescent="0.3">
      <c r="B55">
        <f>'2016Census_G28_SA_POA2'!B52*'Total Per Week'!$B$3</f>
        <v>2590</v>
      </c>
      <c r="C55">
        <f>'2016Census_G28_SA_POA2'!C52*'Total Per Week'!C$3</f>
        <v>6699</v>
      </c>
      <c r="D55">
        <f>'2016Census_G28_SA_POA2'!D52*'Total Per Week'!D$3</f>
        <v>10831.5</v>
      </c>
      <c r="E55">
        <f>'2016Census_G28_SA_POA2'!E52*'Total Per Week'!E$3</f>
        <v>11168</v>
      </c>
      <c r="F55">
        <f>'2016Census_G28_SA_POA2'!F52*'Total Per Week'!F$3</f>
        <v>9752</v>
      </c>
      <c r="G55">
        <f>'2016Census_G28_SA_POA2'!G52*'Total Per Week'!G$3</f>
        <v>57884</v>
      </c>
      <c r="H55">
        <f>'2016Census_G28_SA_POA2'!H52*'Total Per Week'!H$3</f>
        <v>144456</v>
      </c>
      <c r="I55">
        <f>'2016Census_G28_SA_POA2'!I52*'Total Per Week'!I$3</f>
        <v>125842.5</v>
      </c>
      <c r="J55">
        <f>'2016Census_G28_SA_POA2'!J52*'Total Per Week'!J$3</f>
        <v>60439.5</v>
      </c>
      <c r="K55">
        <f>'2016Census_G28_SA_POA2'!K52*'Total Per Week'!K$3</f>
        <v>25179</v>
      </c>
      <c r="L55">
        <f>'2016Census_G28_SA_POA2'!L52*'Total Per Week'!L$3</f>
        <v>16088.5</v>
      </c>
      <c r="M55">
        <f>'2016Census_G28_SA_POA2'!M52*'Total Per Week'!M$3</f>
        <v>7195.5</v>
      </c>
      <c r="N55">
        <f>'2016Census_G28_SA_POA2'!N52*'Total Per Week'!N$3</f>
        <v>2698.5</v>
      </c>
      <c r="O55">
        <f>'2016Census_G28_SA_POA2'!O52*'Total Per Week'!O$3</f>
        <v>3225</v>
      </c>
      <c r="P55">
        <f>SUM(B55:O55)/IF('2016Census_G28_SA_POA2'!R52=0,1,'2016Census_G28_SA_POA2'!R52)</f>
        <v>484049</v>
      </c>
      <c r="Q55">
        <f>P55/IF('2016Census_G28_SA_POA2'!P52=0,1,'2016Census_G28_SA_POA2'!P52)</f>
        <v>311.28553054662382</v>
      </c>
    </row>
    <row r="56" spans="2:17" x14ac:dyDescent="0.3">
      <c r="B56">
        <f>'2016Census_G28_SA_POA2'!B53*'Total Per Week'!$B$3</f>
        <v>1961</v>
      </c>
      <c r="C56">
        <f>'2016Census_G28_SA_POA2'!C53*'Total Per Week'!C$3</f>
        <v>2784</v>
      </c>
      <c r="D56">
        <f>'2016Census_G28_SA_POA2'!D53*'Total Per Week'!D$3</f>
        <v>10582.5</v>
      </c>
      <c r="E56">
        <f>'2016Census_G28_SA_POA2'!E53*'Total Per Week'!E$3</f>
        <v>8201.5</v>
      </c>
      <c r="F56">
        <f>'2016Census_G28_SA_POA2'!F53*'Total Per Week'!F$3</f>
        <v>8692</v>
      </c>
      <c r="G56">
        <f>'2016Census_G28_SA_POA2'!G53*'Total Per Week'!G$3</f>
        <v>39171.5</v>
      </c>
      <c r="H56">
        <f>'2016Census_G28_SA_POA2'!H53*'Total Per Week'!H$3</f>
        <v>77688</v>
      </c>
      <c r="I56">
        <f>'2016Census_G28_SA_POA2'!I53*'Total Per Week'!I$3</f>
        <v>79500.5</v>
      </c>
      <c r="J56">
        <f>'2016Census_G28_SA_POA2'!J53*'Total Per Week'!J$3</f>
        <v>45454.5</v>
      </c>
      <c r="K56">
        <f>'2016Census_G28_SA_POA2'!K53*'Total Per Week'!K$3</f>
        <v>29375.5</v>
      </c>
      <c r="L56">
        <f>'2016Census_G28_SA_POA2'!L53*'Total Per Week'!L$3</f>
        <v>16788</v>
      </c>
      <c r="M56">
        <f>'2016Census_G28_SA_POA2'!M53*'Total Per Week'!M$3</f>
        <v>8794.5</v>
      </c>
      <c r="N56">
        <f>'2016Census_G28_SA_POA2'!N53*'Total Per Week'!N$3</f>
        <v>0</v>
      </c>
      <c r="O56">
        <f>'2016Census_G28_SA_POA2'!O53*'Total Per Week'!O$3</f>
        <v>11825</v>
      </c>
      <c r="P56">
        <f>SUM(B56:O56)/IF('2016Census_G28_SA_POA2'!R53=0,1,'2016Census_G28_SA_POA2'!R53)</f>
        <v>340818.5</v>
      </c>
      <c r="Q56">
        <f>P56/IF('2016Census_G28_SA_POA2'!P53=0,1,'2016Census_G28_SA_POA2'!P53)</f>
        <v>324.89847473784556</v>
      </c>
    </row>
    <row r="57" spans="2:17" x14ac:dyDescent="0.3">
      <c r="B57">
        <f>'2016Census_G28_SA_POA2'!B54*'Total Per Week'!$B$3</f>
        <v>2553</v>
      </c>
      <c r="C57">
        <f>'2016Census_G28_SA_POA2'!C54*'Total Per Week'!C$3</f>
        <v>6177</v>
      </c>
      <c r="D57">
        <f>'2016Census_G28_SA_POA2'!D54*'Total Per Week'!D$3</f>
        <v>19422</v>
      </c>
      <c r="E57">
        <f>'2016Census_G28_SA_POA2'!E54*'Total Per Week'!E$3</f>
        <v>21812.5</v>
      </c>
      <c r="F57">
        <f>'2016Census_G28_SA_POA2'!F54*'Total Per Week'!F$3</f>
        <v>19080</v>
      </c>
      <c r="G57">
        <f>'2016Census_G28_SA_POA2'!G54*'Total Per Week'!G$3</f>
        <v>86077.5</v>
      </c>
      <c r="H57">
        <f>'2016Census_G28_SA_POA2'!H54*'Total Per Week'!H$3</f>
        <v>175032</v>
      </c>
      <c r="I57">
        <f>'2016Census_G28_SA_POA2'!I54*'Total Per Week'!I$3</f>
        <v>142222</v>
      </c>
      <c r="J57">
        <f>'2016Census_G28_SA_POA2'!J54*'Total Per Week'!J$3</f>
        <v>46453.5</v>
      </c>
      <c r="K57">
        <f>'2016Census_G28_SA_POA2'!K54*'Total Per Week'!K$3</f>
        <v>19184</v>
      </c>
      <c r="L57">
        <f>'2016Census_G28_SA_POA2'!L54*'Total Per Week'!L$3</f>
        <v>8394</v>
      </c>
      <c r="M57">
        <f>'2016Census_G28_SA_POA2'!M54*'Total Per Week'!M$3</f>
        <v>4797</v>
      </c>
      <c r="N57">
        <f>'2016Census_G28_SA_POA2'!N54*'Total Per Week'!N$3</f>
        <v>3598</v>
      </c>
      <c r="O57">
        <f>'2016Census_G28_SA_POA2'!O54*'Total Per Week'!O$3</f>
        <v>7525</v>
      </c>
      <c r="P57">
        <f>SUM(B57:O57)/IF('2016Census_G28_SA_POA2'!R54=0,1,'2016Census_G28_SA_POA2'!R54)</f>
        <v>562327.5</v>
      </c>
      <c r="Q57">
        <f>P57/IF('2016Census_G28_SA_POA2'!P54=0,1,'2016Census_G28_SA_POA2'!P54)</f>
        <v>291.81499740529318</v>
      </c>
    </row>
    <row r="58" spans="2:17" x14ac:dyDescent="0.3">
      <c r="B58">
        <f>'2016Census_G28_SA_POA2'!B55*'Total Per Week'!$B$3</f>
        <v>1702</v>
      </c>
      <c r="C58">
        <f>'2016Census_G28_SA_POA2'!C55*'Total Per Week'!C$3</f>
        <v>2610</v>
      </c>
      <c r="D58">
        <f>'2016Census_G28_SA_POA2'!D55*'Total Per Week'!D$3</f>
        <v>12076.5</v>
      </c>
      <c r="E58">
        <f>'2016Census_G28_SA_POA2'!E55*'Total Per Week'!E$3</f>
        <v>13436.5</v>
      </c>
      <c r="F58">
        <f>'2016Census_G28_SA_POA2'!F55*'Total Per Week'!F$3</f>
        <v>10600</v>
      </c>
      <c r="G58">
        <f>'2016Census_G28_SA_POA2'!G55*'Total Per Week'!G$3</f>
        <v>33183.5</v>
      </c>
      <c r="H58">
        <f>'2016Census_G28_SA_POA2'!H55*'Total Per Week'!H$3</f>
        <v>95472</v>
      </c>
      <c r="I58">
        <f>'2016Census_G28_SA_POA2'!I55*'Total Per Week'!I$3</f>
        <v>93083.5</v>
      </c>
      <c r="J58">
        <f>'2016Census_G28_SA_POA2'!J55*'Total Per Week'!J$3</f>
        <v>58941</v>
      </c>
      <c r="K58">
        <f>'2016Census_G28_SA_POA2'!K55*'Total Per Week'!K$3</f>
        <v>22781</v>
      </c>
      <c r="L58">
        <f>'2016Census_G28_SA_POA2'!L55*'Total Per Week'!L$3</f>
        <v>6995</v>
      </c>
      <c r="M58">
        <f>'2016Census_G28_SA_POA2'!M55*'Total Per Week'!M$3</f>
        <v>7195.5</v>
      </c>
      <c r="N58">
        <f>'2016Census_G28_SA_POA2'!N55*'Total Per Week'!N$3</f>
        <v>0</v>
      </c>
      <c r="O58">
        <f>'2016Census_G28_SA_POA2'!O55*'Total Per Week'!O$3</f>
        <v>4300</v>
      </c>
      <c r="P58">
        <f>SUM(B58:O58)/IF('2016Census_G28_SA_POA2'!R55=0,1,'2016Census_G28_SA_POA2'!R55)</f>
        <v>362376.5</v>
      </c>
      <c r="Q58">
        <f>P58/IF('2016Census_G28_SA_POA2'!P55=0,1,'2016Census_G28_SA_POA2'!P55)</f>
        <v>314.83622936576887</v>
      </c>
    </row>
    <row r="59" spans="2:17" x14ac:dyDescent="0.3">
      <c r="B59">
        <f>'2016Census_G28_SA_POA2'!B56*'Total Per Week'!$B$3</f>
        <v>2146</v>
      </c>
      <c r="C59">
        <f>'2016Census_G28_SA_POA2'!C56*'Total Per Week'!C$3</f>
        <v>2784</v>
      </c>
      <c r="D59">
        <f>'2016Census_G28_SA_POA2'!D56*'Total Per Week'!D$3</f>
        <v>14193</v>
      </c>
      <c r="E59">
        <f>'2016Census_G28_SA_POA2'!E56*'Total Per Week'!E$3</f>
        <v>13436.5</v>
      </c>
      <c r="F59">
        <f>'2016Census_G28_SA_POA2'!F56*'Total Per Week'!F$3</f>
        <v>14840</v>
      </c>
      <c r="G59">
        <f>'2016Census_G28_SA_POA2'!G56*'Total Per Week'!G$3</f>
        <v>52644.5</v>
      </c>
      <c r="H59">
        <f>'2016Census_G28_SA_POA2'!H56*'Total Per Week'!H$3</f>
        <v>123552</v>
      </c>
      <c r="I59">
        <f>'2016Census_G28_SA_POA2'!I56*'Total Per Week'!I$3</f>
        <v>153008.5</v>
      </c>
      <c r="J59">
        <f>'2016Census_G28_SA_POA2'!J56*'Total Per Week'!J$3</f>
        <v>43956</v>
      </c>
      <c r="K59">
        <f>'2016Census_G28_SA_POA2'!K56*'Total Per Week'!K$3</f>
        <v>17385.5</v>
      </c>
      <c r="L59">
        <f>'2016Census_G28_SA_POA2'!L56*'Total Per Week'!L$3</f>
        <v>4896.5</v>
      </c>
      <c r="M59">
        <f>'2016Census_G28_SA_POA2'!M56*'Total Per Week'!M$3</f>
        <v>0</v>
      </c>
      <c r="N59">
        <f>'2016Census_G28_SA_POA2'!N56*'Total Per Week'!N$3</f>
        <v>2698.5</v>
      </c>
      <c r="O59">
        <f>'2016Census_G28_SA_POA2'!O56*'Total Per Week'!O$3</f>
        <v>5375</v>
      </c>
      <c r="P59">
        <f>SUM(B59:O59)/IF('2016Census_G28_SA_POA2'!R56=0,1,'2016Census_G28_SA_POA2'!R56)</f>
        <v>450916</v>
      </c>
      <c r="Q59">
        <f>P59/IF('2016Census_G28_SA_POA2'!P56=0,1,'2016Census_G28_SA_POA2'!P56)</f>
        <v>306.12084181941617</v>
      </c>
    </row>
    <row r="60" spans="2:17" x14ac:dyDescent="0.3">
      <c r="B60">
        <f>'2016Census_G28_SA_POA2'!B57*'Total Per Week'!$B$3</f>
        <v>2146</v>
      </c>
      <c r="C60">
        <f>'2016Census_G28_SA_POA2'!C57*'Total Per Week'!C$3</f>
        <v>7656</v>
      </c>
      <c r="D60">
        <f>'2016Census_G28_SA_POA2'!D57*'Total Per Week'!D$3</f>
        <v>15811.5</v>
      </c>
      <c r="E60">
        <f>'2016Census_G28_SA_POA2'!E57*'Total Per Week'!E$3</f>
        <v>17799</v>
      </c>
      <c r="F60">
        <f>'2016Census_G28_SA_POA2'!F57*'Total Per Week'!F$3</f>
        <v>16324</v>
      </c>
      <c r="G60">
        <f>'2016Census_G28_SA_POA2'!G57*'Total Per Week'!G$3</f>
        <v>56886</v>
      </c>
      <c r="H60">
        <f>'2016Census_G28_SA_POA2'!H57*'Total Per Week'!H$3</f>
        <v>149448</v>
      </c>
      <c r="I60">
        <f>'2016Census_G28_SA_POA2'!I57*'Total Per Week'!I$3</f>
        <v>131835</v>
      </c>
      <c r="J60">
        <f>'2016Census_G28_SA_POA2'!J57*'Total Per Week'!J$3</f>
        <v>20979</v>
      </c>
      <c r="K60">
        <f>'2016Census_G28_SA_POA2'!K57*'Total Per Week'!K$3</f>
        <v>5395.5</v>
      </c>
      <c r="L60">
        <f>'2016Census_G28_SA_POA2'!L57*'Total Per Week'!L$3</f>
        <v>2098.5</v>
      </c>
      <c r="M60">
        <f>'2016Census_G28_SA_POA2'!M57*'Total Per Week'!M$3</f>
        <v>0</v>
      </c>
      <c r="N60">
        <f>'2016Census_G28_SA_POA2'!N57*'Total Per Week'!N$3</f>
        <v>0</v>
      </c>
      <c r="O60">
        <f>'2016Census_G28_SA_POA2'!O57*'Total Per Week'!O$3</f>
        <v>0</v>
      </c>
      <c r="P60">
        <f>SUM(B60:O60)/IF('2016Census_G28_SA_POA2'!R57=0,1,'2016Census_G28_SA_POA2'!R57)</f>
        <v>426378.5</v>
      </c>
      <c r="Q60">
        <f>P60/IF('2016Census_G28_SA_POA2'!P57=0,1,'2016Census_G28_SA_POA2'!P57)</f>
        <v>276.33084899546338</v>
      </c>
    </row>
    <row r="61" spans="2:17" x14ac:dyDescent="0.3">
      <c r="B61">
        <f>'2016Census_G28_SA_POA2'!B58*'Total Per Week'!$B$3</f>
        <v>1591</v>
      </c>
      <c r="C61">
        <f>'2016Census_G28_SA_POA2'!C58*'Total Per Week'!C$3</f>
        <v>1827</v>
      </c>
      <c r="D61">
        <f>'2016Census_G28_SA_POA2'!D58*'Total Per Week'!D$3</f>
        <v>8217</v>
      </c>
      <c r="E61">
        <f>'2016Census_G28_SA_POA2'!E58*'Total Per Week'!E$3</f>
        <v>8027</v>
      </c>
      <c r="F61">
        <f>'2016Census_G28_SA_POA2'!F58*'Total Per Week'!F$3</f>
        <v>5300</v>
      </c>
      <c r="G61">
        <f>'2016Census_G28_SA_POA2'!G58*'Total Per Week'!G$3</f>
        <v>24451</v>
      </c>
      <c r="H61">
        <f>'2016Census_G28_SA_POA2'!H58*'Total Per Week'!H$3</f>
        <v>97656</v>
      </c>
      <c r="I61">
        <f>'2016Census_G28_SA_POA2'!I58*'Total Per Week'!I$3</f>
        <v>84694</v>
      </c>
      <c r="J61">
        <f>'2016Census_G28_SA_POA2'!J58*'Total Per Week'!J$3</f>
        <v>15984</v>
      </c>
      <c r="K61">
        <f>'2016Census_G28_SA_POA2'!K58*'Total Per Week'!K$3</f>
        <v>4196.5</v>
      </c>
      <c r="L61">
        <f>'2016Census_G28_SA_POA2'!L58*'Total Per Week'!L$3</f>
        <v>2098.5</v>
      </c>
      <c r="M61">
        <f>'2016Census_G28_SA_POA2'!M58*'Total Per Week'!M$3</f>
        <v>2398.5</v>
      </c>
      <c r="N61">
        <f>'2016Census_G28_SA_POA2'!N58*'Total Per Week'!N$3</f>
        <v>0</v>
      </c>
      <c r="O61">
        <f>'2016Census_G28_SA_POA2'!O58*'Total Per Week'!O$3</f>
        <v>0</v>
      </c>
      <c r="P61">
        <f>SUM(B61:O61)/IF('2016Census_G28_SA_POA2'!R58=0,1,'2016Census_G28_SA_POA2'!R58)</f>
        <v>256440.5</v>
      </c>
      <c r="Q61">
        <f>P61/IF('2016Census_G28_SA_POA2'!P58=0,1,'2016Census_G28_SA_POA2'!P58)</f>
        <v>295.09838895281933</v>
      </c>
    </row>
    <row r="62" spans="2:17" x14ac:dyDescent="0.3">
      <c r="B62">
        <f>'2016Census_G28_SA_POA2'!B59*'Total Per Week'!$B$3</f>
        <v>888</v>
      </c>
      <c r="C62">
        <f>'2016Census_G28_SA_POA2'!C59*'Total Per Week'!C$3</f>
        <v>261</v>
      </c>
      <c r="D62">
        <f>'2016Census_G28_SA_POA2'!D59*'Total Per Week'!D$3</f>
        <v>1120.5</v>
      </c>
      <c r="E62">
        <f>'2016Census_G28_SA_POA2'!E59*'Total Per Week'!E$3</f>
        <v>1919.5</v>
      </c>
      <c r="F62">
        <f>'2016Census_G28_SA_POA2'!F59*'Total Per Week'!F$3</f>
        <v>2544</v>
      </c>
      <c r="G62">
        <f>'2016Census_G28_SA_POA2'!G59*'Total Per Week'!G$3</f>
        <v>6986</v>
      </c>
      <c r="H62">
        <f>'2016Census_G28_SA_POA2'!H59*'Total Per Week'!H$3</f>
        <v>44304</v>
      </c>
      <c r="I62">
        <f>'2016Census_G28_SA_POA2'!I59*'Total Per Week'!I$3</f>
        <v>57528</v>
      </c>
      <c r="J62">
        <f>'2016Census_G28_SA_POA2'!J59*'Total Per Week'!J$3</f>
        <v>11988</v>
      </c>
      <c r="K62">
        <f>'2016Census_G28_SA_POA2'!K59*'Total Per Week'!K$3</f>
        <v>1798.5</v>
      </c>
      <c r="L62">
        <f>'2016Census_G28_SA_POA2'!L59*'Total Per Week'!L$3</f>
        <v>0</v>
      </c>
      <c r="M62">
        <f>'2016Census_G28_SA_POA2'!M59*'Total Per Week'!M$3</f>
        <v>0</v>
      </c>
      <c r="N62">
        <f>'2016Census_G28_SA_POA2'!N59*'Total Per Week'!N$3</f>
        <v>0</v>
      </c>
      <c r="O62">
        <f>'2016Census_G28_SA_POA2'!O59*'Total Per Week'!O$3</f>
        <v>0</v>
      </c>
      <c r="P62">
        <f>SUM(B62:O62)/IF('2016Census_G28_SA_POA2'!R59=0,1,'2016Census_G28_SA_POA2'!R59)</f>
        <v>129337.5</v>
      </c>
      <c r="Q62">
        <f>P62/IF('2016Census_G28_SA_POA2'!P59=0,1,'2016Census_G28_SA_POA2'!P59)</f>
        <v>323.34375</v>
      </c>
    </row>
    <row r="63" spans="2:17" x14ac:dyDescent="0.3">
      <c r="B63">
        <f>'2016Census_G28_SA_POA2'!B60*'Total Per Week'!$B$3</f>
        <v>2701</v>
      </c>
      <c r="C63">
        <f>'2016Census_G28_SA_POA2'!C60*'Total Per Week'!C$3</f>
        <v>3915</v>
      </c>
      <c r="D63">
        <f>'2016Census_G28_SA_POA2'!D60*'Total Per Week'!D$3</f>
        <v>12823.5</v>
      </c>
      <c r="E63">
        <f>'2016Census_G28_SA_POA2'!E60*'Total Per Week'!E$3</f>
        <v>8550.5</v>
      </c>
      <c r="F63">
        <f>'2016Census_G28_SA_POA2'!F60*'Total Per Week'!F$3</f>
        <v>8480</v>
      </c>
      <c r="G63">
        <f>'2016Census_G28_SA_POA2'!G60*'Total Per Week'!G$3</f>
        <v>28692.5</v>
      </c>
      <c r="H63">
        <f>'2016Census_G28_SA_POA2'!H60*'Total Per Week'!H$3</f>
        <v>68016</v>
      </c>
      <c r="I63">
        <f>'2016Census_G28_SA_POA2'!I60*'Total Per Week'!I$3</f>
        <v>92684</v>
      </c>
      <c r="J63">
        <f>'2016Census_G28_SA_POA2'!J60*'Total Per Week'!J$3</f>
        <v>55444.5</v>
      </c>
      <c r="K63">
        <f>'2016Census_G28_SA_POA2'!K60*'Total Per Week'!K$3</f>
        <v>22781</v>
      </c>
      <c r="L63">
        <f>'2016Census_G28_SA_POA2'!L60*'Total Per Week'!L$3</f>
        <v>13290.5</v>
      </c>
      <c r="M63">
        <f>'2016Census_G28_SA_POA2'!M60*'Total Per Week'!M$3</f>
        <v>8794.5</v>
      </c>
      <c r="N63">
        <f>'2016Census_G28_SA_POA2'!N60*'Total Per Week'!N$3</f>
        <v>8095.5</v>
      </c>
      <c r="O63">
        <f>'2016Census_G28_SA_POA2'!O60*'Total Per Week'!O$3</f>
        <v>9675</v>
      </c>
      <c r="P63">
        <f>SUM(B63:O63)/IF('2016Census_G28_SA_POA2'!R60=0,1,'2016Census_G28_SA_POA2'!R60)</f>
        <v>343943.5</v>
      </c>
      <c r="Q63">
        <f>P63/IF('2016Census_G28_SA_POA2'!P60=0,1,'2016Census_G28_SA_POA2'!P60)</f>
        <v>320.84281716417911</v>
      </c>
    </row>
    <row r="64" spans="2:17" x14ac:dyDescent="0.3">
      <c r="B64">
        <f>'2016Census_G28_SA_POA2'!B61*'Total Per Week'!$B$3</f>
        <v>2368</v>
      </c>
      <c r="C64">
        <f>'2016Census_G28_SA_POA2'!C61*'Total Per Week'!C$3</f>
        <v>4089</v>
      </c>
      <c r="D64">
        <f>'2016Census_G28_SA_POA2'!D61*'Total Per Week'!D$3</f>
        <v>15064.5</v>
      </c>
      <c r="E64">
        <f>'2016Census_G28_SA_POA2'!E61*'Total Per Week'!E$3</f>
        <v>20940</v>
      </c>
      <c r="F64">
        <f>'2016Census_G28_SA_POA2'!F61*'Total Per Week'!F$3</f>
        <v>14628</v>
      </c>
      <c r="G64">
        <f>'2016Census_G28_SA_POA2'!G61*'Total Per Week'!G$3</f>
        <v>80838</v>
      </c>
      <c r="H64">
        <f>'2016Census_G28_SA_POA2'!H61*'Total Per Week'!H$3</f>
        <v>133848</v>
      </c>
      <c r="I64">
        <f>'2016Census_G28_SA_POA2'!I61*'Total Per Week'!I$3</f>
        <v>164594</v>
      </c>
      <c r="J64">
        <f>'2016Census_G28_SA_POA2'!J61*'Total Per Week'!J$3</f>
        <v>61438.5</v>
      </c>
      <c r="K64">
        <f>'2016Census_G28_SA_POA2'!K61*'Total Per Week'!K$3</f>
        <v>20383</v>
      </c>
      <c r="L64">
        <f>'2016Census_G28_SA_POA2'!L61*'Total Per Week'!L$3</f>
        <v>4197</v>
      </c>
      <c r="M64">
        <f>'2016Census_G28_SA_POA2'!M61*'Total Per Week'!M$3</f>
        <v>7995</v>
      </c>
      <c r="N64">
        <f>'2016Census_G28_SA_POA2'!N61*'Total Per Week'!N$3</f>
        <v>7196</v>
      </c>
      <c r="O64">
        <f>'2016Census_G28_SA_POA2'!O61*'Total Per Week'!O$3</f>
        <v>0</v>
      </c>
      <c r="P64">
        <f>SUM(B64:O64)/IF('2016Census_G28_SA_POA2'!R61=0,1,'2016Census_G28_SA_POA2'!R61)</f>
        <v>537579</v>
      </c>
      <c r="Q64">
        <f>P64/IF('2016Census_G28_SA_POA2'!P61=0,1,'2016Census_G28_SA_POA2'!P61)</f>
        <v>304.23259762308999</v>
      </c>
    </row>
    <row r="65" spans="2:17" x14ac:dyDescent="0.3">
      <c r="B65">
        <f>'2016Census_G28_SA_POA2'!B62*'Total Per Week'!$B$3</f>
        <v>1332</v>
      </c>
      <c r="C65">
        <f>'2016Census_G28_SA_POA2'!C62*'Total Per Week'!C$3</f>
        <v>3045</v>
      </c>
      <c r="D65">
        <f>'2016Census_G28_SA_POA2'!D62*'Total Per Week'!D$3</f>
        <v>7843.5</v>
      </c>
      <c r="E65">
        <f>'2016Census_G28_SA_POA2'!E62*'Total Per Week'!E$3</f>
        <v>11691.5</v>
      </c>
      <c r="F65">
        <f>'2016Census_G28_SA_POA2'!F62*'Total Per Week'!F$3</f>
        <v>8056</v>
      </c>
      <c r="G65">
        <f>'2016Census_G28_SA_POA2'!G62*'Total Per Week'!G$3</f>
        <v>42664.5</v>
      </c>
      <c r="H65">
        <f>'2016Census_G28_SA_POA2'!H62*'Total Per Week'!H$3</f>
        <v>98904</v>
      </c>
      <c r="I65">
        <f>'2016Census_G28_SA_POA2'!I62*'Total Per Week'!I$3</f>
        <v>77503</v>
      </c>
      <c r="J65">
        <f>'2016Census_G28_SA_POA2'!J62*'Total Per Week'!J$3</f>
        <v>26973</v>
      </c>
      <c r="K65">
        <f>'2016Census_G28_SA_POA2'!K62*'Total Per Week'!K$3</f>
        <v>2398</v>
      </c>
      <c r="L65">
        <f>'2016Census_G28_SA_POA2'!L62*'Total Per Week'!L$3</f>
        <v>4896.5</v>
      </c>
      <c r="M65">
        <f>'2016Census_G28_SA_POA2'!M62*'Total Per Week'!M$3</f>
        <v>2398.5</v>
      </c>
      <c r="N65">
        <f>'2016Census_G28_SA_POA2'!N62*'Total Per Week'!N$3</f>
        <v>0</v>
      </c>
      <c r="O65">
        <f>'2016Census_G28_SA_POA2'!O62*'Total Per Week'!O$3</f>
        <v>0</v>
      </c>
      <c r="P65">
        <f>SUM(B65:O65)/IF('2016Census_G28_SA_POA2'!R62=0,1,'2016Census_G28_SA_POA2'!R62)</f>
        <v>287705.5</v>
      </c>
      <c r="Q65">
        <f>P65/IF('2016Census_G28_SA_POA2'!P62=0,1,'2016Census_G28_SA_POA2'!P62)</f>
        <v>290.90546006066734</v>
      </c>
    </row>
    <row r="66" spans="2:17" x14ac:dyDescent="0.3">
      <c r="B66">
        <f>'2016Census_G28_SA_POA2'!B63*'Total Per Week'!$B$3</f>
        <v>2664</v>
      </c>
      <c r="C66">
        <f>'2016Census_G28_SA_POA2'!C63*'Total Per Week'!C$3</f>
        <v>9309</v>
      </c>
      <c r="D66">
        <f>'2016Census_G28_SA_POA2'!D63*'Total Per Week'!D$3</f>
        <v>27888</v>
      </c>
      <c r="E66">
        <f>'2016Census_G28_SA_POA2'!E63*'Total Per Week'!E$3</f>
        <v>36296</v>
      </c>
      <c r="F66">
        <f>'2016Census_G28_SA_POA2'!F63*'Total Per Week'!F$3</f>
        <v>24380</v>
      </c>
      <c r="G66">
        <f>'2016Census_G28_SA_POA2'!G63*'Total Per Week'!G$3</f>
        <v>72355</v>
      </c>
      <c r="H66">
        <f>'2016Census_G28_SA_POA2'!H63*'Total Per Week'!H$3</f>
        <v>118248</v>
      </c>
      <c r="I66">
        <f>'2016Census_G28_SA_POA2'!I63*'Total Per Week'!I$3</f>
        <v>89488</v>
      </c>
      <c r="J66">
        <f>'2016Census_G28_SA_POA2'!J63*'Total Per Week'!J$3</f>
        <v>9990</v>
      </c>
      <c r="K66">
        <f>'2016Census_G28_SA_POA2'!K63*'Total Per Week'!K$3</f>
        <v>5995</v>
      </c>
      <c r="L66">
        <f>'2016Census_G28_SA_POA2'!L63*'Total Per Week'!L$3</f>
        <v>2798</v>
      </c>
      <c r="M66">
        <f>'2016Census_G28_SA_POA2'!M63*'Total Per Week'!M$3</f>
        <v>2398.5</v>
      </c>
      <c r="N66">
        <f>'2016Census_G28_SA_POA2'!N63*'Total Per Week'!N$3</f>
        <v>0</v>
      </c>
      <c r="O66">
        <f>'2016Census_G28_SA_POA2'!O63*'Total Per Week'!O$3</f>
        <v>0</v>
      </c>
      <c r="P66">
        <f>SUM(B66:O66)/IF('2016Census_G28_SA_POA2'!R63=0,1,'2016Census_G28_SA_POA2'!R63)</f>
        <v>401809.5</v>
      </c>
      <c r="Q66">
        <f>P66/IF('2016Census_G28_SA_POA2'!P63=0,1,'2016Census_G28_SA_POA2'!P63)</f>
        <v>242.63858695652175</v>
      </c>
    </row>
    <row r="67" spans="2:17" x14ac:dyDescent="0.3">
      <c r="B67">
        <f>'2016Census_G28_SA_POA2'!B64*'Total Per Week'!$B$3</f>
        <v>2886</v>
      </c>
      <c r="C67">
        <f>'2016Census_G28_SA_POA2'!C64*'Total Per Week'!C$3</f>
        <v>7395</v>
      </c>
      <c r="D67">
        <f>'2016Census_G28_SA_POA2'!D64*'Total Per Week'!D$3</f>
        <v>31000.5</v>
      </c>
      <c r="E67">
        <f>'2016Census_G28_SA_POA2'!E64*'Total Per Week'!E$3</f>
        <v>32108</v>
      </c>
      <c r="F67">
        <f>'2016Census_G28_SA_POA2'!F64*'Total Per Week'!F$3</f>
        <v>28196</v>
      </c>
      <c r="G67">
        <f>'2016Census_G28_SA_POA2'!G64*'Total Per Week'!G$3</f>
        <v>69610.5</v>
      </c>
      <c r="H67">
        <f>'2016Census_G28_SA_POA2'!H64*'Total Per Week'!H$3</f>
        <v>234312</v>
      </c>
      <c r="I67">
        <f>'2016Census_G28_SA_POA2'!I64*'Total Per Week'!I$3</f>
        <v>283245.5</v>
      </c>
      <c r="J67">
        <f>'2016Census_G28_SA_POA2'!J64*'Total Per Week'!J$3</f>
        <v>45954</v>
      </c>
      <c r="K67">
        <f>'2016Census_G28_SA_POA2'!K64*'Total Per Week'!K$3</f>
        <v>4796</v>
      </c>
      <c r="L67">
        <f>'2016Census_G28_SA_POA2'!L64*'Total Per Week'!L$3</f>
        <v>2098.5</v>
      </c>
      <c r="M67">
        <f>'2016Census_G28_SA_POA2'!M64*'Total Per Week'!M$3</f>
        <v>3198</v>
      </c>
      <c r="N67">
        <f>'2016Census_G28_SA_POA2'!N64*'Total Per Week'!N$3</f>
        <v>0</v>
      </c>
      <c r="O67">
        <f>'2016Census_G28_SA_POA2'!O64*'Total Per Week'!O$3</f>
        <v>3225</v>
      </c>
      <c r="P67">
        <f>SUM(B67:O67)/IF('2016Census_G28_SA_POA2'!R64=0,1,'2016Census_G28_SA_POA2'!R64)</f>
        <v>748025</v>
      </c>
      <c r="Q67">
        <f>P67/IF('2016Census_G28_SA_POA2'!P64=0,1,'2016Census_G28_SA_POA2'!P64)</f>
        <v>290.15709852598911</v>
      </c>
    </row>
    <row r="68" spans="2:17" x14ac:dyDescent="0.3">
      <c r="B68">
        <f>'2016Census_G28_SA_POA2'!B65*'Total Per Week'!$B$3</f>
        <v>2553</v>
      </c>
      <c r="C68">
        <f>'2016Census_G28_SA_POA2'!C65*'Total Per Week'!C$3</f>
        <v>8787</v>
      </c>
      <c r="D68">
        <f>'2016Census_G28_SA_POA2'!D65*'Total Per Week'!D$3</f>
        <v>36976.5</v>
      </c>
      <c r="E68">
        <f>'2016Census_G28_SA_POA2'!E65*'Total Per Week'!E$3</f>
        <v>42403.5</v>
      </c>
      <c r="F68">
        <f>'2016Census_G28_SA_POA2'!F65*'Total Per Week'!F$3</f>
        <v>21624</v>
      </c>
      <c r="G68">
        <f>'2016Census_G28_SA_POA2'!G65*'Total Per Week'!G$3</f>
        <v>62874</v>
      </c>
      <c r="H68">
        <f>'2016Census_G28_SA_POA2'!H65*'Total Per Week'!H$3</f>
        <v>162552</v>
      </c>
      <c r="I68">
        <f>'2016Census_G28_SA_POA2'!I65*'Total Per Week'!I$3</f>
        <v>212534</v>
      </c>
      <c r="J68">
        <f>'2016Census_G28_SA_POA2'!J65*'Total Per Week'!J$3</f>
        <v>21478.5</v>
      </c>
      <c r="K68">
        <f>'2016Census_G28_SA_POA2'!K65*'Total Per Week'!K$3</f>
        <v>4796</v>
      </c>
      <c r="L68">
        <f>'2016Census_G28_SA_POA2'!L65*'Total Per Week'!L$3</f>
        <v>0</v>
      </c>
      <c r="M68">
        <f>'2016Census_G28_SA_POA2'!M65*'Total Per Week'!M$3</f>
        <v>0</v>
      </c>
      <c r="N68">
        <f>'2016Census_G28_SA_POA2'!N65*'Total Per Week'!N$3</f>
        <v>2698.5</v>
      </c>
      <c r="O68">
        <f>'2016Census_G28_SA_POA2'!O65*'Total Per Week'!O$3</f>
        <v>0</v>
      </c>
      <c r="P68">
        <f>SUM(B68:O68)/IF('2016Census_G28_SA_POA2'!R65=0,1,'2016Census_G28_SA_POA2'!R65)</f>
        <v>579277</v>
      </c>
      <c r="Q68">
        <f>P68/IF('2016Census_G28_SA_POA2'!P65=0,1,'2016Census_G28_SA_POA2'!P65)</f>
        <v>266.82496545370799</v>
      </c>
    </row>
    <row r="69" spans="2:17" x14ac:dyDescent="0.3">
      <c r="B69">
        <f>'2016Census_G28_SA_POA2'!B66*'Total Per Week'!$B$3</f>
        <v>2294</v>
      </c>
      <c r="C69">
        <f>'2016Census_G28_SA_POA2'!C66*'Total Per Week'!C$3</f>
        <v>5655</v>
      </c>
      <c r="D69">
        <f>'2016Census_G28_SA_POA2'!D66*'Total Per Week'!D$3</f>
        <v>17803.5</v>
      </c>
      <c r="E69">
        <f>'2016Census_G28_SA_POA2'!E66*'Total Per Week'!E$3</f>
        <v>23383</v>
      </c>
      <c r="F69">
        <f>'2016Census_G28_SA_POA2'!F66*'Total Per Week'!F$3</f>
        <v>22048</v>
      </c>
      <c r="G69">
        <f>'2016Census_G28_SA_POA2'!G66*'Total Per Week'!G$3</f>
        <v>82584.5</v>
      </c>
      <c r="H69">
        <f>'2016Census_G28_SA_POA2'!H66*'Total Per Week'!H$3</f>
        <v>121992</v>
      </c>
      <c r="I69">
        <f>'2016Census_G28_SA_POA2'!I66*'Total Per Week'!I$3</f>
        <v>150212</v>
      </c>
      <c r="J69">
        <f>'2016Census_G28_SA_POA2'!J66*'Total Per Week'!J$3</f>
        <v>16983</v>
      </c>
      <c r="K69">
        <f>'2016Census_G28_SA_POA2'!K66*'Total Per Week'!K$3</f>
        <v>4196.5</v>
      </c>
      <c r="L69">
        <f>'2016Census_G28_SA_POA2'!L66*'Total Per Week'!L$3</f>
        <v>2798</v>
      </c>
      <c r="M69">
        <f>'2016Census_G28_SA_POA2'!M66*'Total Per Week'!M$3</f>
        <v>0</v>
      </c>
      <c r="N69">
        <f>'2016Census_G28_SA_POA2'!N66*'Total Per Week'!N$3</f>
        <v>0</v>
      </c>
      <c r="O69">
        <f>'2016Census_G28_SA_POA2'!O66*'Total Per Week'!O$3</f>
        <v>3225</v>
      </c>
      <c r="P69">
        <f>SUM(B69:O69)/IF('2016Census_G28_SA_POA2'!R66=0,1,'2016Census_G28_SA_POA2'!R66)</f>
        <v>453174.5</v>
      </c>
      <c r="Q69">
        <f>P69/IF('2016Census_G28_SA_POA2'!P66=0,1,'2016Census_G28_SA_POA2'!P66)</f>
        <v>273.98700120918983</v>
      </c>
    </row>
    <row r="70" spans="2:17" x14ac:dyDescent="0.3">
      <c r="B70">
        <f>'2016Census_G28_SA_POA2'!B67*'Total Per Week'!$B$3</f>
        <v>592</v>
      </c>
      <c r="C70">
        <f>'2016Census_G28_SA_POA2'!C67*'Total Per Week'!C$3</f>
        <v>2175</v>
      </c>
      <c r="D70">
        <f>'2016Census_G28_SA_POA2'!D67*'Total Per Week'!D$3</f>
        <v>5727</v>
      </c>
      <c r="E70">
        <f>'2016Census_G28_SA_POA2'!E67*'Total Per Week'!E$3</f>
        <v>7154.5</v>
      </c>
      <c r="F70">
        <f>'2016Census_G28_SA_POA2'!F67*'Total Per Week'!F$3</f>
        <v>3604</v>
      </c>
      <c r="G70">
        <f>'2016Census_G28_SA_POA2'!G67*'Total Per Week'!G$3</f>
        <v>20459</v>
      </c>
      <c r="H70">
        <f>'2016Census_G28_SA_POA2'!H67*'Total Per Week'!H$3</f>
        <v>44928</v>
      </c>
      <c r="I70">
        <f>'2016Census_G28_SA_POA2'!I67*'Total Per Week'!I$3</f>
        <v>30761.5</v>
      </c>
      <c r="J70">
        <f>'2016Census_G28_SA_POA2'!J67*'Total Per Week'!J$3</f>
        <v>3996</v>
      </c>
      <c r="K70">
        <f>'2016Census_G28_SA_POA2'!K67*'Total Per Week'!K$3</f>
        <v>0</v>
      </c>
      <c r="L70">
        <f>'2016Census_G28_SA_POA2'!L67*'Total Per Week'!L$3</f>
        <v>0</v>
      </c>
      <c r="M70">
        <f>'2016Census_G28_SA_POA2'!M67*'Total Per Week'!M$3</f>
        <v>0</v>
      </c>
      <c r="N70">
        <f>'2016Census_G28_SA_POA2'!N67*'Total Per Week'!N$3</f>
        <v>0</v>
      </c>
      <c r="O70">
        <f>'2016Census_G28_SA_POA2'!O67*'Total Per Week'!O$3</f>
        <v>0</v>
      </c>
      <c r="P70">
        <f>SUM(B70:O70)/IF('2016Census_G28_SA_POA2'!R67=0,1,'2016Census_G28_SA_POA2'!R67)</f>
        <v>119397</v>
      </c>
      <c r="Q70">
        <f>P70/IF('2016Census_G28_SA_POA2'!P67=0,1,'2016Census_G28_SA_POA2'!P67)</f>
        <v>261.83552631578948</v>
      </c>
    </row>
    <row r="71" spans="2:17" x14ac:dyDescent="0.3">
      <c r="B71">
        <f>'2016Census_G28_SA_POA2'!B68*'Total Per Week'!$B$3</f>
        <v>518</v>
      </c>
      <c r="C71">
        <f>'2016Census_G28_SA_POA2'!C68*'Total Per Week'!C$3</f>
        <v>261</v>
      </c>
      <c r="D71">
        <f>'2016Census_G28_SA_POA2'!D68*'Total Per Week'!D$3</f>
        <v>0</v>
      </c>
      <c r="E71">
        <f>'2016Census_G28_SA_POA2'!E68*'Total Per Week'!E$3</f>
        <v>1396</v>
      </c>
      <c r="F71">
        <f>'2016Census_G28_SA_POA2'!F68*'Total Per Week'!F$3</f>
        <v>1908</v>
      </c>
      <c r="G71">
        <f>'2016Census_G28_SA_POA2'!G68*'Total Per Week'!G$3</f>
        <v>5738.5</v>
      </c>
      <c r="H71">
        <f>'2016Census_G28_SA_POA2'!H68*'Total Per Week'!H$3</f>
        <v>34008</v>
      </c>
      <c r="I71">
        <f>'2016Census_G28_SA_POA2'!I68*'Total Per Week'!I$3</f>
        <v>33558</v>
      </c>
      <c r="J71">
        <f>'2016Census_G28_SA_POA2'!J68*'Total Per Week'!J$3</f>
        <v>7492.5</v>
      </c>
      <c r="K71">
        <f>'2016Census_G28_SA_POA2'!K68*'Total Per Week'!K$3</f>
        <v>1798.5</v>
      </c>
      <c r="L71">
        <f>'2016Census_G28_SA_POA2'!L68*'Total Per Week'!L$3</f>
        <v>0</v>
      </c>
      <c r="M71">
        <f>'2016Census_G28_SA_POA2'!M68*'Total Per Week'!M$3</f>
        <v>0</v>
      </c>
      <c r="N71">
        <f>'2016Census_G28_SA_POA2'!N68*'Total Per Week'!N$3</f>
        <v>0</v>
      </c>
      <c r="O71">
        <f>'2016Census_G28_SA_POA2'!O68*'Total Per Week'!O$3</f>
        <v>0</v>
      </c>
      <c r="P71">
        <f>SUM(B71:O71)/IF('2016Census_G28_SA_POA2'!R68=0,1,'2016Census_G28_SA_POA2'!R68)</f>
        <v>86678.5</v>
      </c>
      <c r="Q71">
        <f>P71/IF('2016Census_G28_SA_POA2'!P68=0,1,'2016Census_G28_SA_POA2'!P68)</f>
        <v>323.42723880597015</v>
      </c>
    </row>
    <row r="72" spans="2:17" x14ac:dyDescent="0.3">
      <c r="B72">
        <f>'2016Census_G28_SA_POA2'!B69*'Total Per Week'!$B$3</f>
        <v>592</v>
      </c>
      <c r="C72">
        <f>'2016Census_G28_SA_POA2'!C69*'Total Per Week'!C$3</f>
        <v>1392</v>
      </c>
      <c r="D72">
        <f>'2016Census_G28_SA_POA2'!D69*'Total Per Week'!D$3</f>
        <v>3112.5</v>
      </c>
      <c r="E72">
        <f>'2016Census_G28_SA_POA2'!E69*'Total Per Week'!E$3</f>
        <v>4537</v>
      </c>
      <c r="F72">
        <f>'2016Census_G28_SA_POA2'!F69*'Total Per Week'!F$3</f>
        <v>5724</v>
      </c>
      <c r="G72">
        <f>'2016Census_G28_SA_POA2'!G69*'Total Per Week'!G$3</f>
        <v>32185.5</v>
      </c>
      <c r="H72">
        <f>'2016Census_G28_SA_POA2'!H69*'Total Per Week'!H$3</f>
        <v>72696</v>
      </c>
      <c r="I72">
        <f>'2016Census_G28_SA_POA2'!I69*'Total Per Week'!I$3</f>
        <v>37952.5</v>
      </c>
      <c r="J72">
        <f>'2016Census_G28_SA_POA2'!J69*'Total Per Week'!J$3</f>
        <v>3996</v>
      </c>
      <c r="K72">
        <f>'2016Census_G28_SA_POA2'!K69*'Total Per Week'!K$3</f>
        <v>1798.5</v>
      </c>
      <c r="L72">
        <f>'2016Census_G28_SA_POA2'!L69*'Total Per Week'!L$3</f>
        <v>0</v>
      </c>
      <c r="M72">
        <f>'2016Census_G28_SA_POA2'!M69*'Total Per Week'!M$3</f>
        <v>0</v>
      </c>
      <c r="N72">
        <f>'2016Census_G28_SA_POA2'!N69*'Total Per Week'!N$3</f>
        <v>0</v>
      </c>
      <c r="O72">
        <f>'2016Census_G28_SA_POA2'!O69*'Total Per Week'!O$3</f>
        <v>0</v>
      </c>
      <c r="P72">
        <f>SUM(B72:O72)/IF('2016Census_G28_SA_POA2'!R69=0,1,'2016Census_G28_SA_POA2'!R69)</f>
        <v>163986</v>
      </c>
      <c r="Q72">
        <f>P72/IF('2016Census_G28_SA_POA2'!P69=0,1,'2016Census_G28_SA_POA2'!P69)</f>
        <v>283.71280276816611</v>
      </c>
    </row>
    <row r="73" spans="2:17" x14ac:dyDescent="0.3">
      <c r="B73">
        <f>'2016Census_G28_SA_POA2'!B70*'Total Per Week'!$B$3</f>
        <v>555</v>
      </c>
      <c r="C73">
        <f>'2016Census_G28_SA_POA2'!C70*'Total Per Week'!C$3</f>
        <v>0</v>
      </c>
      <c r="D73">
        <f>'2016Census_G28_SA_POA2'!D70*'Total Per Week'!D$3</f>
        <v>1245</v>
      </c>
      <c r="E73">
        <f>'2016Census_G28_SA_POA2'!E70*'Total Per Week'!E$3</f>
        <v>3490</v>
      </c>
      <c r="F73">
        <f>'2016Census_G28_SA_POA2'!F70*'Total Per Week'!F$3</f>
        <v>2756</v>
      </c>
      <c r="G73">
        <f>'2016Census_G28_SA_POA2'!G70*'Total Per Week'!G$3</f>
        <v>8982</v>
      </c>
      <c r="H73">
        <f>'2016Census_G28_SA_POA2'!H70*'Total Per Week'!H$3</f>
        <v>45240</v>
      </c>
      <c r="I73">
        <f>'2016Census_G28_SA_POA2'!I70*'Total Per Week'!I$3</f>
        <v>34756.5</v>
      </c>
      <c r="J73">
        <f>'2016Census_G28_SA_POA2'!J70*'Total Per Week'!J$3</f>
        <v>2497.5</v>
      </c>
      <c r="K73">
        <f>'2016Census_G28_SA_POA2'!K70*'Total Per Week'!K$3</f>
        <v>0</v>
      </c>
      <c r="L73">
        <f>'2016Census_G28_SA_POA2'!L70*'Total Per Week'!L$3</f>
        <v>0</v>
      </c>
      <c r="M73">
        <f>'2016Census_G28_SA_POA2'!M70*'Total Per Week'!M$3</f>
        <v>0</v>
      </c>
      <c r="N73">
        <f>'2016Census_G28_SA_POA2'!N70*'Total Per Week'!N$3</f>
        <v>0</v>
      </c>
      <c r="O73">
        <f>'2016Census_G28_SA_POA2'!O70*'Total Per Week'!O$3</f>
        <v>0</v>
      </c>
      <c r="P73">
        <f>SUM(B73:O73)/IF('2016Census_G28_SA_POA2'!R70=0,1,'2016Census_G28_SA_POA2'!R70)</f>
        <v>99522</v>
      </c>
      <c r="Q73">
        <f>P73/IF('2016Census_G28_SA_POA2'!P70=0,1,'2016Census_G28_SA_POA2'!P70)</f>
        <v>300.67069486404836</v>
      </c>
    </row>
    <row r="74" spans="2:17" x14ac:dyDescent="0.3">
      <c r="B74">
        <f>'2016Census_G28_SA_POA2'!B71*'Total Per Week'!$B$3</f>
        <v>1591</v>
      </c>
      <c r="C74">
        <f>'2016Census_G28_SA_POA2'!C71*'Total Per Week'!C$3</f>
        <v>4002</v>
      </c>
      <c r="D74">
        <f>'2016Census_G28_SA_POA2'!D71*'Total Per Week'!D$3</f>
        <v>9462</v>
      </c>
      <c r="E74">
        <f>'2016Census_G28_SA_POA2'!E71*'Total Per Week'!E$3</f>
        <v>9946.5</v>
      </c>
      <c r="F74">
        <f>'2016Census_G28_SA_POA2'!F71*'Total Per Week'!F$3</f>
        <v>11448</v>
      </c>
      <c r="G74">
        <f>'2016Census_G28_SA_POA2'!G71*'Total Per Week'!G$3</f>
        <v>39670.5</v>
      </c>
      <c r="H74">
        <f>'2016Census_G28_SA_POA2'!H71*'Total Per Week'!H$3</f>
        <v>181896</v>
      </c>
      <c r="I74">
        <f>'2016Census_G28_SA_POA2'!I71*'Total Per Week'!I$3</f>
        <v>103870</v>
      </c>
      <c r="J74">
        <f>'2016Census_G28_SA_POA2'!J71*'Total Per Week'!J$3</f>
        <v>8491.5</v>
      </c>
      <c r="K74">
        <f>'2016Census_G28_SA_POA2'!K71*'Total Per Week'!K$3</f>
        <v>1798.5</v>
      </c>
      <c r="L74">
        <f>'2016Census_G28_SA_POA2'!L71*'Total Per Week'!L$3</f>
        <v>0</v>
      </c>
      <c r="M74">
        <f>'2016Census_G28_SA_POA2'!M71*'Total Per Week'!M$3</f>
        <v>0</v>
      </c>
      <c r="N74">
        <f>'2016Census_G28_SA_POA2'!N71*'Total Per Week'!N$3</f>
        <v>2698.5</v>
      </c>
      <c r="O74">
        <f>'2016Census_G28_SA_POA2'!O71*'Total Per Week'!O$3</f>
        <v>0</v>
      </c>
      <c r="P74">
        <f>SUM(B74:O74)/IF('2016Census_G28_SA_POA2'!R71=0,1,'2016Census_G28_SA_POA2'!R71)</f>
        <v>374874.5</v>
      </c>
      <c r="Q74">
        <f>P74/IF('2016Census_G28_SA_POA2'!P71=0,1,'2016Census_G28_SA_POA2'!P71)</f>
        <v>288.14335126825517</v>
      </c>
    </row>
    <row r="75" spans="2:17" x14ac:dyDescent="0.3">
      <c r="B75">
        <f>'2016Census_G28_SA_POA2'!B72*'Total Per Week'!$B$3</f>
        <v>925</v>
      </c>
      <c r="C75">
        <f>'2016Census_G28_SA_POA2'!C72*'Total Per Week'!C$3</f>
        <v>1131</v>
      </c>
      <c r="D75">
        <f>'2016Census_G28_SA_POA2'!D72*'Total Per Week'!D$3</f>
        <v>8590.5</v>
      </c>
      <c r="E75">
        <f>'2016Census_G28_SA_POA2'!E72*'Total Per Week'!E$3</f>
        <v>10993.5</v>
      </c>
      <c r="F75">
        <f>'2016Census_G28_SA_POA2'!F72*'Total Per Week'!F$3</f>
        <v>9540</v>
      </c>
      <c r="G75">
        <f>'2016Census_G28_SA_POA2'!G72*'Total Per Week'!G$3</f>
        <v>24700.5</v>
      </c>
      <c r="H75">
        <f>'2016Census_G28_SA_POA2'!H72*'Total Per Week'!H$3</f>
        <v>93600</v>
      </c>
      <c r="I75">
        <f>'2016Census_G28_SA_POA2'!I72*'Total Per Week'!I$3</f>
        <v>39550.5</v>
      </c>
      <c r="J75">
        <f>'2016Census_G28_SA_POA2'!J72*'Total Per Week'!J$3</f>
        <v>7492.5</v>
      </c>
      <c r="K75">
        <f>'2016Census_G28_SA_POA2'!K72*'Total Per Week'!K$3</f>
        <v>0</v>
      </c>
      <c r="L75">
        <f>'2016Census_G28_SA_POA2'!L72*'Total Per Week'!L$3</f>
        <v>0</v>
      </c>
      <c r="M75">
        <f>'2016Census_G28_SA_POA2'!M72*'Total Per Week'!M$3</f>
        <v>0</v>
      </c>
      <c r="N75">
        <f>'2016Census_G28_SA_POA2'!N72*'Total Per Week'!N$3</f>
        <v>0</v>
      </c>
      <c r="O75">
        <f>'2016Census_G28_SA_POA2'!O72*'Total Per Week'!O$3</f>
        <v>0</v>
      </c>
      <c r="P75">
        <f>SUM(B75:O75)/IF('2016Census_G28_SA_POA2'!R72=0,1,'2016Census_G28_SA_POA2'!R72)</f>
        <v>196523.5</v>
      </c>
      <c r="Q75">
        <f>P75/IF('2016Census_G28_SA_POA2'!P72=0,1,'2016Census_G28_SA_POA2'!P72)</f>
        <v>269.94986263736263</v>
      </c>
    </row>
    <row r="76" spans="2:17" x14ac:dyDescent="0.3">
      <c r="B76">
        <f>'2016Census_G28_SA_POA2'!B73*'Total Per Week'!$B$3</f>
        <v>0</v>
      </c>
      <c r="C76">
        <f>'2016Census_G28_SA_POA2'!C73*'Total Per Week'!C$3</f>
        <v>0</v>
      </c>
      <c r="D76">
        <f>'2016Census_G28_SA_POA2'!D73*'Total Per Week'!D$3</f>
        <v>373.5</v>
      </c>
      <c r="E76">
        <f>'2016Census_G28_SA_POA2'!E73*'Total Per Week'!E$3</f>
        <v>3664.5</v>
      </c>
      <c r="F76">
        <f>'2016Census_G28_SA_POA2'!F73*'Total Per Week'!F$3</f>
        <v>636</v>
      </c>
      <c r="G76">
        <f>'2016Census_G28_SA_POA2'!G73*'Total Per Week'!G$3</f>
        <v>3742.5</v>
      </c>
      <c r="H76">
        <f>'2016Census_G28_SA_POA2'!H73*'Total Per Week'!H$3</f>
        <v>9984</v>
      </c>
      <c r="I76">
        <f>'2016Census_G28_SA_POA2'!I73*'Total Per Week'!I$3</f>
        <v>2796.5</v>
      </c>
      <c r="J76">
        <f>'2016Census_G28_SA_POA2'!J73*'Total Per Week'!J$3</f>
        <v>1498.5</v>
      </c>
      <c r="K76">
        <f>'2016Census_G28_SA_POA2'!K73*'Total Per Week'!K$3</f>
        <v>0</v>
      </c>
      <c r="L76">
        <f>'2016Census_G28_SA_POA2'!L73*'Total Per Week'!L$3</f>
        <v>0</v>
      </c>
      <c r="M76">
        <f>'2016Census_G28_SA_POA2'!M73*'Total Per Week'!M$3</f>
        <v>0</v>
      </c>
      <c r="N76">
        <f>'2016Census_G28_SA_POA2'!N73*'Total Per Week'!N$3</f>
        <v>0</v>
      </c>
      <c r="O76">
        <f>'2016Census_G28_SA_POA2'!O73*'Total Per Week'!O$3</f>
        <v>0</v>
      </c>
      <c r="P76">
        <f>SUM(B76:O76)/IF('2016Census_G28_SA_POA2'!R73=0,1,'2016Census_G28_SA_POA2'!R73)</f>
        <v>22695.5</v>
      </c>
      <c r="Q76">
        <f>P76/IF('2016Census_G28_SA_POA2'!P73=0,1,'2016Census_G28_SA_POA2'!P73)</f>
        <v>270.1845238095238</v>
      </c>
    </row>
    <row r="77" spans="2:17" x14ac:dyDescent="0.3">
      <c r="B77">
        <f>'2016Census_G28_SA_POA2'!B74*'Total Per Week'!$B$3</f>
        <v>2627</v>
      </c>
      <c r="C77">
        <f>'2016Census_G28_SA_POA2'!C74*'Total Per Week'!C$3</f>
        <v>4524</v>
      </c>
      <c r="D77">
        <f>'2016Census_G28_SA_POA2'!D74*'Total Per Week'!D$3</f>
        <v>12201</v>
      </c>
      <c r="E77">
        <f>'2016Census_G28_SA_POA2'!E74*'Total Per Week'!E$3</f>
        <v>19020.5</v>
      </c>
      <c r="F77">
        <f>'2016Census_G28_SA_POA2'!F74*'Total Per Week'!F$3</f>
        <v>15476</v>
      </c>
      <c r="G77">
        <f>'2016Census_G28_SA_POA2'!G74*'Total Per Week'!G$3</f>
        <v>47405</v>
      </c>
      <c r="H77">
        <f>'2016Census_G28_SA_POA2'!H74*'Total Per Week'!H$3</f>
        <v>321672</v>
      </c>
      <c r="I77">
        <f>'2016Census_G28_SA_POA2'!I74*'Total Per Week'!I$3</f>
        <v>323994.5</v>
      </c>
      <c r="J77">
        <f>'2016Census_G28_SA_POA2'!J74*'Total Per Week'!J$3</f>
        <v>77922</v>
      </c>
      <c r="K77">
        <f>'2016Census_G28_SA_POA2'!K74*'Total Per Week'!K$3</f>
        <v>21582</v>
      </c>
      <c r="L77">
        <f>'2016Census_G28_SA_POA2'!L74*'Total Per Week'!L$3</f>
        <v>10492.5</v>
      </c>
      <c r="M77">
        <f>'2016Census_G28_SA_POA2'!M74*'Total Per Week'!M$3</f>
        <v>0</v>
      </c>
      <c r="N77">
        <f>'2016Census_G28_SA_POA2'!N74*'Total Per Week'!N$3</f>
        <v>0</v>
      </c>
      <c r="O77">
        <f>'2016Census_G28_SA_POA2'!O74*'Total Per Week'!O$3</f>
        <v>3225</v>
      </c>
      <c r="P77">
        <f>SUM(B77:O77)/IF('2016Census_G28_SA_POA2'!R74=0,1,'2016Census_G28_SA_POA2'!R74)</f>
        <v>860141.5</v>
      </c>
      <c r="Q77">
        <f>P77/IF('2016Census_G28_SA_POA2'!P74=0,1,'2016Census_G28_SA_POA2'!P74)</f>
        <v>325.1952741020794</v>
      </c>
    </row>
    <row r="78" spans="2:17" x14ac:dyDescent="0.3">
      <c r="B78">
        <f>'2016Census_G28_SA_POA2'!B75*'Total Per Week'!$B$3</f>
        <v>1443</v>
      </c>
      <c r="C78">
        <f>'2016Census_G28_SA_POA2'!C75*'Total Per Week'!C$3</f>
        <v>4872</v>
      </c>
      <c r="D78">
        <f>'2016Census_G28_SA_POA2'!D75*'Total Per Week'!D$3</f>
        <v>10084.5</v>
      </c>
      <c r="E78">
        <f>'2016Census_G28_SA_POA2'!E75*'Total Per Week'!E$3</f>
        <v>10993.5</v>
      </c>
      <c r="F78">
        <f>'2016Census_G28_SA_POA2'!F75*'Total Per Week'!F$3</f>
        <v>10600</v>
      </c>
      <c r="G78">
        <f>'2016Census_G28_SA_POA2'!G75*'Total Per Week'!G$3</f>
        <v>46656.5</v>
      </c>
      <c r="H78">
        <f>'2016Census_G28_SA_POA2'!H75*'Total Per Week'!H$3</f>
        <v>135096</v>
      </c>
      <c r="I78">
        <f>'2016Census_G28_SA_POA2'!I75*'Total Per Week'!I$3</f>
        <v>33158.5</v>
      </c>
      <c r="J78">
        <f>'2016Census_G28_SA_POA2'!J75*'Total Per Week'!J$3</f>
        <v>3496.5</v>
      </c>
      <c r="K78">
        <f>'2016Census_G28_SA_POA2'!K75*'Total Per Week'!K$3</f>
        <v>1798.5</v>
      </c>
      <c r="L78">
        <f>'2016Census_G28_SA_POA2'!L75*'Total Per Week'!L$3</f>
        <v>0</v>
      </c>
      <c r="M78">
        <f>'2016Census_G28_SA_POA2'!M75*'Total Per Week'!M$3</f>
        <v>0</v>
      </c>
      <c r="N78">
        <f>'2016Census_G28_SA_POA2'!N75*'Total Per Week'!N$3</f>
        <v>0</v>
      </c>
      <c r="O78">
        <f>'2016Census_G28_SA_POA2'!O75*'Total Per Week'!O$3</f>
        <v>0</v>
      </c>
      <c r="P78">
        <f>SUM(B78:O78)/IF('2016Census_G28_SA_POA2'!R75=0,1,'2016Census_G28_SA_POA2'!R75)</f>
        <v>258199</v>
      </c>
      <c r="Q78">
        <f>P78/IF('2016Census_G28_SA_POA2'!P75=0,1,'2016Census_G28_SA_POA2'!P75)</f>
        <v>257.68363273453093</v>
      </c>
    </row>
    <row r="79" spans="2:17" x14ac:dyDescent="0.3">
      <c r="B79">
        <f>'2016Census_G28_SA_POA2'!B76*'Total Per Week'!$B$3</f>
        <v>1073</v>
      </c>
      <c r="C79">
        <f>'2016Census_G28_SA_POA2'!C76*'Total Per Week'!C$3</f>
        <v>2871</v>
      </c>
      <c r="D79">
        <f>'2016Census_G28_SA_POA2'!D76*'Total Per Week'!D$3</f>
        <v>3610.5</v>
      </c>
      <c r="E79">
        <f>'2016Census_G28_SA_POA2'!E76*'Total Per Week'!E$3</f>
        <v>5758.5</v>
      </c>
      <c r="F79">
        <f>'2016Census_G28_SA_POA2'!F76*'Total Per Week'!F$3</f>
        <v>8056</v>
      </c>
      <c r="G79">
        <f>'2016Census_G28_SA_POA2'!G76*'Total Per Week'!G$3</f>
        <v>28692.5</v>
      </c>
      <c r="H79">
        <f>'2016Census_G28_SA_POA2'!H76*'Total Per Week'!H$3</f>
        <v>114816</v>
      </c>
      <c r="I79">
        <f>'2016Census_G28_SA_POA2'!I76*'Total Per Week'!I$3</f>
        <v>67515.5</v>
      </c>
      <c r="J79">
        <f>'2016Census_G28_SA_POA2'!J76*'Total Per Week'!J$3</f>
        <v>3996</v>
      </c>
      <c r="K79">
        <f>'2016Census_G28_SA_POA2'!K76*'Total Per Week'!K$3</f>
        <v>0</v>
      </c>
      <c r="L79">
        <f>'2016Census_G28_SA_POA2'!L76*'Total Per Week'!L$3</f>
        <v>0</v>
      </c>
      <c r="M79">
        <f>'2016Census_G28_SA_POA2'!M76*'Total Per Week'!M$3</f>
        <v>0</v>
      </c>
      <c r="N79">
        <f>'2016Census_G28_SA_POA2'!N76*'Total Per Week'!N$3</f>
        <v>0</v>
      </c>
      <c r="O79">
        <f>'2016Census_G28_SA_POA2'!O76*'Total Per Week'!O$3</f>
        <v>3225</v>
      </c>
      <c r="P79">
        <f>SUM(B79:O79)/IF('2016Census_G28_SA_POA2'!R76=0,1,'2016Census_G28_SA_POA2'!R76)</f>
        <v>239614</v>
      </c>
      <c r="Q79">
        <f>P79/IF('2016Census_G28_SA_POA2'!P76=0,1,'2016Census_G28_SA_POA2'!P76)</f>
        <v>290.44121212121212</v>
      </c>
    </row>
    <row r="80" spans="2:17" x14ac:dyDescent="0.3">
      <c r="B80">
        <f>'2016Census_G28_SA_POA2'!B77*'Total Per Week'!$B$3</f>
        <v>1295</v>
      </c>
      <c r="C80">
        <f>'2016Census_G28_SA_POA2'!C77*'Total Per Week'!C$3</f>
        <v>4002</v>
      </c>
      <c r="D80">
        <f>'2016Census_G28_SA_POA2'!D77*'Total Per Week'!D$3</f>
        <v>10707</v>
      </c>
      <c r="E80">
        <f>'2016Census_G28_SA_POA2'!E77*'Total Per Week'!E$3</f>
        <v>14309</v>
      </c>
      <c r="F80">
        <f>'2016Census_G28_SA_POA2'!F77*'Total Per Week'!F$3</f>
        <v>9540</v>
      </c>
      <c r="G80">
        <f>'2016Census_G28_SA_POA2'!G77*'Total Per Week'!G$3</f>
        <v>34930</v>
      </c>
      <c r="H80">
        <f>'2016Census_G28_SA_POA2'!H77*'Total Per Week'!H$3</f>
        <v>115752</v>
      </c>
      <c r="I80">
        <f>'2016Census_G28_SA_POA2'!I77*'Total Per Week'!I$3</f>
        <v>53133.5</v>
      </c>
      <c r="J80">
        <f>'2016Census_G28_SA_POA2'!J77*'Total Per Week'!J$3</f>
        <v>6993</v>
      </c>
      <c r="K80">
        <f>'2016Census_G28_SA_POA2'!K77*'Total Per Week'!K$3</f>
        <v>1798.5</v>
      </c>
      <c r="L80">
        <f>'2016Census_G28_SA_POA2'!L77*'Total Per Week'!L$3</f>
        <v>0</v>
      </c>
      <c r="M80">
        <f>'2016Census_G28_SA_POA2'!M77*'Total Per Week'!M$3</f>
        <v>0</v>
      </c>
      <c r="N80">
        <f>'2016Census_G28_SA_POA2'!N77*'Total Per Week'!N$3</f>
        <v>0</v>
      </c>
      <c r="O80">
        <f>'2016Census_G28_SA_POA2'!O77*'Total Per Week'!O$3</f>
        <v>0</v>
      </c>
      <c r="P80">
        <f>SUM(B80:O80)/IF('2016Census_G28_SA_POA2'!R77=0,1,'2016Census_G28_SA_POA2'!R77)</f>
        <v>252460</v>
      </c>
      <c r="Q80">
        <f>P80/IF('2016Census_G28_SA_POA2'!P77=0,1,'2016Census_G28_SA_POA2'!P77)</f>
        <v>264.35602094240835</v>
      </c>
    </row>
    <row r="81" spans="2:17" x14ac:dyDescent="0.3">
      <c r="B81">
        <f>'2016Census_G28_SA_POA2'!B78*'Total Per Week'!$B$3</f>
        <v>0</v>
      </c>
      <c r="C81">
        <f>'2016Census_G28_SA_POA2'!C78*'Total Per Week'!C$3</f>
        <v>0</v>
      </c>
      <c r="D81">
        <f>'2016Census_G28_SA_POA2'!D78*'Total Per Week'!D$3</f>
        <v>0</v>
      </c>
      <c r="E81">
        <f>'2016Census_G28_SA_POA2'!E78*'Total Per Week'!E$3</f>
        <v>0</v>
      </c>
      <c r="F81">
        <f>'2016Census_G28_SA_POA2'!F78*'Total Per Week'!F$3</f>
        <v>0</v>
      </c>
      <c r="G81">
        <f>'2016Census_G28_SA_POA2'!G78*'Total Per Week'!G$3</f>
        <v>0</v>
      </c>
      <c r="H81">
        <f>'2016Census_G28_SA_POA2'!H78*'Total Per Week'!H$3</f>
        <v>0</v>
      </c>
      <c r="I81">
        <f>'2016Census_G28_SA_POA2'!I78*'Total Per Week'!I$3</f>
        <v>0</v>
      </c>
      <c r="J81">
        <f>'2016Census_G28_SA_POA2'!J78*'Total Per Week'!J$3</f>
        <v>0</v>
      </c>
      <c r="K81">
        <f>'2016Census_G28_SA_POA2'!K78*'Total Per Week'!K$3</f>
        <v>0</v>
      </c>
      <c r="L81">
        <f>'2016Census_G28_SA_POA2'!L78*'Total Per Week'!L$3</f>
        <v>0</v>
      </c>
      <c r="M81">
        <f>'2016Census_G28_SA_POA2'!M78*'Total Per Week'!M$3</f>
        <v>0</v>
      </c>
      <c r="N81">
        <f>'2016Census_G28_SA_POA2'!N78*'Total Per Week'!N$3</f>
        <v>0</v>
      </c>
      <c r="O81">
        <f>'2016Census_G28_SA_POA2'!O78*'Total Per Week'!O$3</f>
        <v>0</v>
      </c>
      <c r="P81">
        <f>SUM(B81:O81)/IF('2016Census_G28_SA_POA2'!R78=0,1,'2016Census_G28_SA_POA2'!R78)</f>
        <v>0</v>
      </c>
      <c r="Q81">
        <f>P81/IF('2016Census_G28_SA_POA2'!P78=0,1,'2016Census_G28_SA_POA2'!P78)</f>
        <v>0</v>
      </c>
    </row>
    <row r="82" spans="2:17" x14ac:dyDescent="0.3">
      <c r="B82">
        <f>'2016Census_G28_SA_POA2'!B79*'Total Per Week'!$B$3</f>
        <v>2886</v>
      </c>
      <c r="C82">
        <f>'2016Census_G28_SA_POA2'!C79*'Total Per Week'!C$3</f>
        <v>9483</v>
      </c>
      <c r="D82">
        <f>'2016Census_G28_SA_POA2'!D79*'Total Per Week'!D$3</f>
        <v>21040.5</v>
      </c>
      <c r="E82">
        <f>'2016Census_G28_SA_POA2'!E79*'Total Per Week'!E$3</f>
        <v>24953.5</v>
      </c>
      <c r="F82">
        <f>'2016Census_G28_SA_POA2'!F79*'Total Per Week'!F$3</f>
        <v>17384</v>
      </c>
      <c r="G82">
        <f>'2016Census_G28_SA_POA2'!G79*'Total Per Week'!G$3</f>
        <v>63622.5</v>
      </c>
      <c r="H82">
        <f>'2016Census_G28_SA_POA2'!H79*'Total Per Week'!H$3</f>
        <v>162864</v>
      </c>
      <c r="I82">
        <f>'2016Census_G28_SA_POA2'!I79*'Total Per Week'!I$3</f>
        <v>54731.5</v>
      </c>
      <c r="J82">
        <f>'2016Census_G28_SA_POA2'!J79*'Total Per Week'!J$3</f>
        <v>6493.5</v>
      </c>
      <c r="K82">
        <f>'2016Census_G28_SA_POA2'!K79*'Total Per Week'!K$3</f>
        <v>1798.5</v>
      </c>
      <c r="L82">
        <f>'2016Census_G28_SA_POA2'!L79*'Total Per Week'!L$3</f>
        <v>0</v>
      </c>
      <c r="M82">
        <f>'2016Census_G28_SA_POA2'!M79*'Total Per Week'!M$3</f>
        <v>0</v>
      </c>
      <c r="N82">
        <f>'2016Census_G28_SA_POA2'!N79*'Total Per Week'!N$3</f>
        <v>0</v>
      </c>
      <c r="O82">
        <f>'2016Census_G28_SA_POA2'!O79*'Total Per Week'!O$3</f>
        <v>0</v>
      </c>
      <c r="P82">
        <f>SUM(B82:O82)/IF('2016Census_G28_SA_POA2'!R79=0,1,'2016Census_G28_SA_POA2'!R79)</f>
        <v>365257</v>
      </c>
      <c r="Q82">
        <f>P82/IF('2016Census_G28_SA_POA2'!P79=0,1,'2016Census_G28_SA_POA2'!P79)</f>
        <v>241.73196558570484</v>
      </c>
    </row>
    <row r="83" spans="2:17" x14ac:dyDescent="0.3">
      <c r="B83">
        <f>'2016Census_G28_SA_POA2'!B80*'Total Per Week'!$B$3</f>
        <v>5180</v>
      </c>
      <c r="C83">
        <f>'2016Census_G28_SA_POA2'!C80*'Total Per Week'!C$3</f>
        <v>21228</v>
      </c>
      <c r="D83">
        <f>'2016Census_G28_SA_POA2'!D80*'Total Per Week'!D$3</f>
        <v>50547</v>
      </c>
      <c r="E83">
        <f>'2016Census_G28_SA_POA2'!E80*'Total Per Week'!E$3</f>
        <v>87424.5</v>
      </c>
      <c r="F83">
        <f>'2016Census_G28_SA_POA2'!F80*'Total Per Week'!F$3</f>
        <v>99852</v>
      </c>
      <c r="G83">
        <f>'2016Census_G28_SA_POA2'!G80*'Total Per Week'!G$3</f>
        <v>290418</v>
      </c>
      <c r="H83">
        <f>'2016Census_G28_SA_POA2'!H80*'Total Per Week'!H$3</f>
        <v>489840</v>
      </c>
      <c r="I83">
        <f>'2016Census_G28_SA_POA2'!I80*'Total Per Week'!I$3</f>
        <v>79900</v>
      </c>
      <c r="J83">
        <f>'2016Census_G28_SA_POA2'!J80*'Total Per Week'!J$3</f>
        <v>9490.5</v>
      </c>
      <c r="K83">
        <f>'2016Census_G28_SA_POA2'!K80*'Total Per Week'!K$3</f>
        <v>7793.5</v>
      </c>
      <c r="L83">
        <f>'2016Census_G28_SA_POA2'!L80*'Total Per Week'!L$3</f>
        <v>3497.5</v>
      </c>
      <c r="M83">
        <f>'2016Census_G28_SA_POA2'!M80*'Total Per Week'!M$3</f>
        <v>5596.5</v>
      </c>
      <c r="N83">
        <f>'2016Census_G28_SA_POA2'!N80*'Total Per Week'!N$3</f>
        <v>0</v>
      </c>
      <c r="O83">
        <f>'2016Census_G28_SA_POA2'!O80*'Total Per Week'!O$3</f>
        <v>9675</v>
      </c>
      <c r="P83">
        <f>SUM(B83:O83)/IF('2016Census_G28_SA_POA2'!R80=0,1,'2016Census_G28_SA_POA2'!R80)</f>
        <v>1160442.5</v>
      </c>
      <c r="Q83">
        <f>P83/IF('2016Census_G28_SA_POA2'!P80=0,1,'2016Census_G28_SA_POA2'!P80)</f>
        <v>244.35512739524111</v>
      </c>
    </row>
    <row r="84" spans="2:17" x14ac:dyDescent="0.3">
      <c r="B84">
        <f>'2016Census_G28_SA_POA2'!B81*'Total Per Week'!$B$3</f>
        <v>2368</v>
      </c>
      <c r="C84">
        <f>'2016Census_G28_SA_POA2'!C81*'Total Per Week'!C$3</f>
        <v>6177</v>
      </c>
      <c r="D84">
        <f>'2016Census_G28_SA_POA2'!D81*'Total Per Week'!D$3</f>
        <v>16309.5</v>
      </c>
      <c r="E84">
        <f>'2016Census_G28_SA_POA2'!E81*'Total Per Week'!E$3</f>
        <v>26175</v>
      </c>
      <c r="F84">
        <f>'2016Census_G28_SA_POA2'!F81*'Total Per Week'!F$3</f>
        <v>28196</v>
      </c>
      <c r="G84">
        <f>'2016Census_G28_SA_POA2'!G81*'Total Per Week'!G$3</f>
        <v>86576.5</v>
      </c>
      <c r="H84">
        <f>'2016Census_G28_SA_POA2'!H81*'Total Per Week'!H$3</f>
        <v>221208</v>
      </c>
      <c r="I84">
        <f>'2016Census_G28_SA_POA2'!I81*'Total Per Week'!I$3</f>
        <v>44744</v>
      </c>
      <c r="J84">
        <f>'2016Census_G28_SA_POA2'!J81*'Total Per Week'!J$3</f>
        <v>3996</v>
      </c>
      <c r="K84">
        <f>'2016Census_G28_SA_POA2'!K81*'Total Per Week'!K$3</f>
        <v>0</v>
      </c>
      <c r="L84">
        <f>'2016Census_G28_SA_POA2'!L81*'Total Per Week'!L$3</f>
        <v>0</v>
      </c>
      <c r="M84">
        <f>'2016Census_G28_SA_POA2'!M81*'Total Per Week'!M$3</f>
        <v>0</v>
      </c>
      <c r="N84">
        <f>'2016Census_G28_SA_POA2'!N81*'Total Per Week'!N$3</f>
        <v>0</v>
      </c>
      <c r="O84">
        <f>'2016Census_G28_SA_POA2'!O81*'Total Per Week'!O$3</f>
        <v>0</v>
      </c>
      <c r="P84">
        <f>SUM(B84:O84)/IF('2016Census_G28_SA_POA2'!R81=0,1,'2016Census_G28_SA_POA2'!R81)</f>
        <v>435750</v>
      </c>
      <c r="Q84">
        <f>P84/IF('2016Census_G28_SA_POA2'!P81=0,1,'2016Census_G28_SA_POA2'!P81)</f>
        <v>252.60869565217391</v>
      </c>
    </row>
    <row r="85" spans="2:17" x14ac:dyDescent="0.3">
      <c r="B85">
        <f>'2016Census_G28_SA_POA2'!B82*'Total Per Week'!$B$3</f>
        <v>888</v>
      </c>
      <c r="C85">
        <f>'2016Census_G28_SA_POA2'!C82*'Total Per Week'!C$3</f>
        <v>696</v>
      </c>
      <c r="D85">
        <f>'2016Census_G28_SA_POA2'!D82*'Total Per Week'!D$3</f>
        <v>4980</v>
      </c>
      <c r="E85">
        <f>'2016Census_G28_SA_POA2'!E82*'Total Per Week'!E$3</f>
        <v>7154.5</v>
      </c>
      <c r="F85">
        <f>'2016Census_G28_SA_POA2'!F82*'Total Per Week'!F$3</f>
        <v>7208</v>
      </c>
      <c r="G85">
        <f>'2016Census_G28_SA_POA2'!G82*'Total Per Week'!G$3</f>
        <v>30189.5</v>
      </c>
      <c r="H85">
        <f>'2016Census_G28_SA_POA2'!H82*'Total Per Week'!H$3</f>
        <v>110136</v>
      </c>
      <c r="I85">
        <f>'2016Census_G28_SA_POA2'!I82*'Total Per Week'!I$3</f>
        <v>28364.5</v>
      </c>
      <c r="J85">
        <f>'2016Census_G28_SA_POA2'!J82*'Total Per Week'!J$3</f>
        <v>3996</v>
      </c>
      <c r="K85">
        <f>'2016Census_G28_SA_POA2'!K82*'Total Per Week'!K$3</f>
        <v>2398</v>
      </c>
      <c r="L85">
        <f>'2016Census_G28_SA_POA2'!L82*'Total Per Week'!L$3</f>
        <v>0</v>
      </c>
      <c r="M85">
        <f>'2016Census_G28_SA_POA2'!M82*'Total Per Week'!M$3</f>
        <v>0</v>
      </c>
      <c r="N85">
        <f>'2016Census_G28_SA_POA2'!N82*'Total Per Week'!N$3</f>
        <v>0</v>
      </c>
      <c r="O85">
        <f>'2016Census_G28_SA_POA2'!O82*'Total Per Week'!O$3</f>
        <v>0</v>
      </c>
      <c r="P85">
        <f>SUM(B85:O85)/IF('2016Census_G28_SA_POA2'!R82=0,1,'2016Census_G28_SA_POA2'!R82)</f>
        <v>196010.5</v>
      </c>
      <c r="Q85">
        <f>P85/IF('2016Census_G28_SA_POA2'!P82=0,1,'2016Census_G28_SA_POA2'!P82)</f>
        <v>278.42400568181819</v>
      </c>
    </row>
    <row r="86" spans="2:17" x14ac:dyDescent="0.3">
      <c r="B86">
        <f>'2016Census_G28_SA_POA2'!B83*'Total Per Week'!$B$3</f>
        <v>0</v>
      </c>
      <c r="C86">
        <f>'2016Census_G28_SA_POA2'!C83*'Total Per Week'!C$3</f>
        <v>0</v>
      </c>
      <c r="D86">
        <f>'2016Census_G28_SA_POA2'!D83*'Total Per Week'!D$3</f>
        <v>0</v>
      </c>
      <c r="E86">
        <f>'2016Census_G28_SA_POA2'!E83*'Total Per Week'!E$3</f>
        <v>0</v>
      </c>
      <c r="F86">
        <f>'2016Census_G28_SA_POA2'!F83*'Total Per Week'!F$3</f>
        <v>0</v>
      </c>
      <c r="G86">
        <f>'2016Census_G28_SA_POA2'!G83*'Total Per Week'!G$3</f>
        <v>0</v>
      </c>
      <c r="H86">
        <f>'2016Census_G28_SA_POA2'!H83*'Total Per Week'!H$3</f>
        <v>0</v>
      </c>
      <c r="I86">
        <f>'2016Census_G28_SA_POA2'!I83*'Total Per Week'!I$3</f>
        <v>0</v>
      </c>
      <c r="J86">
        <f>'2016Census_G28_SA_POA2'!J83*'Total Per Week'!J$3</f>
        <v>0</v>
      </c>
      <c r="K86">
        <f>'2016Census_G28_SA_POA2'!K83*'Total Per Week'!K$3</f>
        <v>0</v>
      </c>
      <c r="L86">
        <f>'2016Census_G28_SA_POA2'!L83*'Total Per Week'!L$3</f>
        <v>0</v>
      </c>
      <c r="M86">
        <f>'2016Census_G28_SA_POA2'!M83*'Total Per Week'!M$3</f>
        <v>0</v>
      </c>
      <c r="N86">
        <f>'2016Census_G28_SA_POA2'!N83*'Total Per Week'!N$3</f>
        <v>0</v>
      </c>
      <c r="O86">
        <f>'2016Census_G28_SA_POA2'!O83*'Total Per Week'!O$3</f>
        <v>0</v>
      </c>
      <c r="P86">
        <f>SUM(B86:O86)/IF('2016Census_G28_SA_POA2'!R83=0,1,'2016Census_G28_SA_POA2'!R83)</f>
        <v>0</v>
      </c>
      <c r="Q86">
        <f>P86/IF('2016Census_G28_SA_POA2'!P83=0,1,'2016Census_G28_SA_POA2'!P83)</f>
        <v>0</v>
      </c>
    </row>
    <row r="87" spans="2:17" x14ac:dyDescent="0.3">
      <c r="B87">
        <f>'2016Census_G28_SA_POA2'!B84*'Total Per Week'!$B$3</f>
        <v>6327</v>
      </c>
      <c r="C87">
        <f>'2016Census_G28_SA_POA2'!C84*'Total Per Week'!C$3</f>
        <v>19662</v>
      </c>
      <c r="D87">
        <f>'2016Census_G28_SA_POA2'!D84*'Total Per Week'!D$3</f>
        <v>59760</v>
      </c>
      <c r="E87">
        <f>'2016Census_G28_SA_POA2'!E84*'Total Per Week'!E$3</f>
        <v>87250</v>
      </c>
      <c r="F87">
        <f>'2016Census_G28_SA_POA2'!F84*'Total Per Week'!F$3</f>
        <v>106000</v>
      </c>
      <c r="G87">
        <f>'2016Census_G28_SA_POA2'!G84*'Total Per Week'!G$3</f>
        <v>165668</v>
      </c>
      <c r="H87">
        <f>'2016Census_G28_SA_POA2'!H84*'Total Per Week'!H$3</f>
        <v>131040</v>
      </c>
      <c r="I87">
        <f>'2016Census_G28_SA_POA2'!I84*'Total Per Week'!I$3</f>
        <v>27565.5</v>
      </c>
      <c r="J87">
        <f>'2016Census_G28_SA_POA2'!J84*'Total Per Week'!J$3</f>
        <v>4495.5</v>
      </c>
      <c r="K87">
        <f>'2016Census_G28_SA_POA2'!K84*'Total Per Week'!K$3</f>
        <v>4196.5</v>
      </c>
      <c r="L87">
        <f>'2016Census_G28_SA_POA2'!L84*'Total Per Week'!L$3</f>
        <v>4197</v>
      </c>
      <c r="M87">
        <f>'2016Census_G28_SA_POA2'!M84*'Total Per Week'!M$3</f>
        <v>0</v>
      </c>
      <c r="N87">
        <f>'2016Census_G28_SA_POA2'!N84*'Total Per Week'!N$3</f>
        <v>0</v>
      </c>
      <c r="O87">
        <f>'2016Census_G28_SA_POA2'!O84*'Total Per Week'!O$3</f>
        <v>3225</v>
      </c>
      <c r="P87">
        <f>SUM(B87:O87)/IF('2016Census_G28_SA_POA2'!R84=0,1,'2016Census_G28_SA_POA2'!R84)</f>
        <v>619386.5</v>
      </c>
      <c r="Q87">
        <f>P87/IF('2016Census_G28_SA_POA2'!P84=0,1,'2016Census_G28_SA_POA2'!P84)</f>
        <v>202.74517184942718</v>
      </c>
    </row>
    <row r="88" spans="2:17" x14ac:dyDescent="0.3">
      <c r="B88">
        <f>'2016Census_G28_SA_POA2'!B85*'Total Per Week'!$B$3</f>
        <v>3404</v>
      </c>
      <c r="C88">
        <f>'2016Census_G28_SA_POA2'!C85*'Total Per Week'!C$3</f>
        <v>18357</v>
      </c>
      <c r="D88">
        <f>'2016Census_G28_SA_POA2'!D85*'Total Per Week'!D$3</f>
        <v>49924.5</v>
      </c>
      <c r="E88">
        <f>'2016Census_G28_SA_POA2'!E85*'Total Per Week'!E$3</f>
        <v>90391</v>
      </c>
      <c r="F88">
        <f>'2016Census_G28_SA_POA2'!F85*'Total Per Week'!F$3</f>
        <v>114480</v>
      </c>
      <c r="G88">
        <f>'2016Census_G28_SA_POA2'!G85*'Total Per Week'!G$3</f>
        <v>267464</v>
      </c>
      <c r="H88">
        <f>'2016Census_G28_SA_POA2'!H85*'Total Per Week'!H$3</f>
        <v>110448</v>
      </c>
      <c r="I88">
        <f>'2016Census_G28_SA_POA2'!I85*'Total Per Week'!I$3</f>
        <v>5992.5</v>
      </c>
      <c r="J88">
        <f>'2016Census_G28_SA_POA2'!J85*'Total Per Week'!J$3</f>
        <v>7492.5</v>
      </c>
      <c r="K88">
        <f>'2016Census_G28_SA_POA2'!K85*'Total Per Week'!K$3</f>
        <v>1798.5</v>
      </c>
      <c r="L88">
        <f>'2016Census_G28_SA_POA2'!L85*'Total Per Week'!L$3</f>
        <v>0</v>
      </c>
      <c r="M88">
        <f>'2016Census_G28_SA_POA2'!M85*'Total Per Week'!M$3</f>
        <v>2398.5</v>
      </c>
      <c r="N88">
        <f>'2016Census_G28_SA_POA2'!N85*'Total Per Week'!N$3</f>
        <v>2698.5</v>
      </c>
      <c r="O88">
        <f>'2016Census_G28_SA_POA2'!O85*'Total Per Week'!O$3</f>
        <v>4300</v>
      </c>
      <c r="P88">
        <f>SUM(B88:O88)/IF('2016Census_G28_SA_POA2'!R85=0,1,'2016Census_G28_SA_POA2'!R85)</f>
        <v>679149</v>
      </c>
      <c r="Q88">
        <f>P88/IF('2016Census_G28_SA_POA2'!P85=0,1,'2016Census_G28_SA_POA2'!P85)</f>
        <v>210.19777158774374</v>
      </c>
    </row>
    <row r="89" spans="2:17" x14ac:dyDescent="0.3">
      <c r="B89">
        <f>'2016Census_G28_SA_POA2'!B86*'Total Per Week'!$B$3</f>
        <v>2257</v>
      </c>
      <c r="C89">
        <f>'2016Census_G28_SA_POA2'!C86*'Total Per Week'!C$3</f>
        <v>5394</v>
      </c>
      <c r="D89">
        <f>'2016Census_G28_SA_POA2'!D86*'Total Per Week'!D$3</f>
        <v>19671</v>
      </c>
      <c r="E89">
        <f>'2016Census_G28_SA_POA2'!E86*'Total Per Week'!E$3</f>
        <v>41705.5</v>
      </c>
      <c r="F89">
        <f>'2016Census_G28_SA_POA2'!F86*'Total Per Week'!F$3</f>
        <v>48972</v>
      </c>
      <c r="G89">
        <f>'2016Census_G28_SA_POA2'!G86*'Total Per Week'!G$3</f>
        <v>285428</v>
      </c>
      <c r="H89">
        <f>'2016Census_G28_SA_POA2'!H86*'Total Per Week'!H$3</f>
        <v>464568</v>
      </c>
      <c r="I89">
        <f>'2016Census_G28_SA_POA2'!I86*'Total Per Week'!I$3</f>
        <v>97877.5</v>
      </c>
      <c r="J89">
        <f>'2016Census_G28_SA_POA2'!J86*'Total Per Week'!J$3</f>
        <v>11988</v>
      </c>
      <c r="K89">
        <f>'2016Census_G28_SA_POA2'!K86*'Total Per Week'!K$3</f>
        <v>3597</v>
      </c>
      <c r="L89">
        <f>'2016Census_G28_SA_POA2'!L86*'Total Per Week'!L$3</f>
        <v>0</v>
      </c>
      <c r="M89">
        <f>'2016Census_G28_SA_POA2'!M86*'Total Per Week'!M$3</f>
        <v>0</v>
      </c>
      <c r="N89">
        <f>'2016Census_G28_SA_POA2'!N86*'Total Per Week'!N$3</f>
        <v>0</v>
      </c>
      <c r="O89">
        <f>'2016Census_G28_SA_POA2'!O86*'Total Per Week'!O$3</f>
        <v>3225</v>
      </c>
      <c r="P89">
        <f>SUM(B89:O89)/IF('2016Census_G28_SA_POA2'!R86=0,1,'2016Census_G28_SA_POA2'!R86)</f>
        <v>984683</v>
      </c>
      <c r="Q89">
        <f>P89/IF('2016Census_G28_SA_POA2'!P86=0,1,'2016Census_G28_SA_POA2'!P86)</f>
        <v>268.89213544511193</v>
      </c>
    </row>
    <row r="90" spans="2:17" x14ac:dyDescent="0.3">
      <c r="B90">
        <f>'2016Census_G28_SA_POA2'!B87*'Total Per Week'!$B$3</f>
        <v>1554</v>
      </c>
      <c r="C90">
        <f>'2016Census_G28_SA_POA2'!C87*'Total Per Week'!C$3</f>
        <v>3915</v>
      </c>
      <c r="D90">
        <f>'2016Census_G28_SA_POA2'!D87*'Total Per Week'!D$3</f>
        <v>11454</v>
      </c>
      <c r="E90">
        <f>'2016Census_G28_SA_POA2'!E87*'Total Per Week'!E$3</f>
        <v>12389.5</v>
      </c>
      <c r="F90">
        <f>'2016Census_G28_SA_POA2'!F87*'Total Per Week'!F$3</f>
        <v>12508</v>
      </c>
      <c r="G90">
        <f>'2016Census_G28_SA_POA2'!G87*'Total Per Week'!G$3</f>
        <v>118013.5</v>
      </c>
      <c r="H90">
        <f>'2016Census_G28_SA_POA2'!H87*'Total Per Week'!H$3</f>
        <v>227760</v>
      </c>
      <c r="I90">
        <f>'2016Census_G28_SA_POA2'!I87*'Total Per Week'!I$3</f>
        <v>39550.5</v>
      </c>
      <c r="J90">
        <f>'2016Census_G28_SA_POA2'!J87*'Total Per Week'!J$3</f>
        <v>6493.5</v>
      </c>
      <c r="K90">
        <f>'2016Census_G28_SA_POA2'!K87*'Total Per Week'!K$3</f>
        <v>1798.5</v>
      </c>
      <c r="L90">
        <f>'2016Census_G28_SA_POA2'!L87*'Total Per Week'!L$3</f>
        <v>2098.5</v>
      </c>
      <c r="M90">
        <f>'2016Census_G28_SA_POA2'!M87*'Total Per Week'!M$3</f>
        <v>0</v>
      </c>
      <c r="N90">
        <f>'2016Census_G28_SA_POA2'!N87*'Total Per Week'!N$3</f>
        <v>0</v>
      </c>
      <c r="O90">
        <f>'2016Census_G28_SA_POA2'!O87*'Total Per Week'!O$3</f>
        <v>3225</v>
      </c>
      <c r="P90">
        <f>SUM(B90:O90)/IF('2016Census_G28_SA_POA2'!R87=0,1,'2016Census_G28_SA_POA2'!R87)</f>
        <v>440760</v>
      </c>
      <c r="Q90">
        <f>P90/IF('2016Census_G28_SA_POA2'!P87=0,1,'2016Census_G28_SA_POA2'!P87)</f>
        <v>269.90814451928964</v>
      </c>
    </row>
    <row r="91" spans="2:17" x14ac:dyDescent="0.3">
      <c r="B91">
        <f>'2016Census_G28_SA_POA2'!B88*'Total Per Week'!$B$3</f>
        <v>666</v>
      </c>
      <c r="C91">
        <f>'2016Census_G28_SA_POA2'!C88*'Total Per Week'!C$3</f>
        <v>3219</v>
      </c>
      <c r="D91">
        <f>'2016Census_G28_SA_POA2'!D88*'Total Per Week'!D$3</f>
        <v>10831.5</v>
      </c>
      <c r="E91">
        <f>'2016Census_G28_SA_POA2'!E88*'Total Per Week'!E$3</f>
        <v>13611</v>
      </c>
      <c r="F91">
        <f>'2016Census_G28_SA_POA2'!F88*'Total Per Week'!F$3</f>
        <v>15052</v>
      </c>
      <c r="G91">
        <f>'2016Census_G28_SA_POA2'!G88*'Total Per Week'!G$3</f>
        <v>76347</v>
      </c>
      <c r="H91">
        <f>'2016Census_G28_SA_POA2'!H88*'Total Per Week'!H$3</f>
        <v>129792</v>
      </c>
      <c r="I91">
        <f>'2016Census_G28_SA_POA2'!I88*'Total Per Week'!I$3</f>
        <v>49138.5</v>
      </c>
      <c r="J91">
        <f>'2016Census_G28_SA_POA2'!J88*'Total Per Week'!J$3</f>
        <v>8991</v>
      </c>
      <c r="K91">
        <f>'2016Census_G28_SA_POA2'!K88*'Total Per Week'!K$3</f>
        <v>1798.5</v>
      </c>
      <c r="L91">
        <f>'2016Census_G28_SA_POA2'!L88*'Total Per Week'!L$3</f>
        <v>2098.5</v>
      </c>
      <c r="M91">
        <f>'2016Census_G28_SA_POA2'!M88*'Total Per Week'!M$3</f>
        <v>0</v>
      </c>
      <c r="N91">
        <f>'2016Census_G28_SA_POA2'!N88*'Total Per Week'!N$3</f>
        <v>0</v>
      </c>
      <c r="O91">
        <f>'2016Census_G28_SA_POA2'!O88*'Total Per Week'!O$3</f>
        <v>3225</v>
      </c>
      <c r="P91">
        <f>SUM(B91:O91)/IF('2016Census_G28_SA_POA2'!R88=0,1,'2016Census_G28_SA_POA2'!R88)</f>
        <v>314770</v>
      </c>
      <c r="Q91">
        <f>P91/IF('2016Census_G28_SA_POA2'!P88=0,1,'2016Census_G28_SA_POA2'!P88)</f>
        <v>270.65348237317284</v>
      </c>
    </row>
    <row r="92" spans="2:17" x14ac:dyDescent="0.3">
      <c r="B92">
        <f>'2016Census_G28_SA_POA2'!B89*'Total Per Week'!$B$3</f>
        <v>185</v>
      </c>
      <c r="C92">
        <f>'2016Census_G28_SA_POA2'!C89*'Total Per Week'!C$3</f>
        <v>261</v>
      </c>
      <c r="D92">
        <f>'2016Census_G28_SA_POA2'!D89*'Total Per Week'!D$3</f>
        <v>0</v>
      </c>
      <c r="E92">
        <f>'2016Census_G28_SA_POA2'!E89*'Total Per Week'!E$3</f>
        <v>0</v>
      </c>
      <c r="F92">
        <f>'2016Census_G28_SA_POA2'!F89*'Total Per Week'!F$3</f>
        <v>636</v>
      </c>
      <c r="G92">
        <f>'2016Census_G28_SA_POA2'!G89*'Total Per Week'!G$3</f>
        <v>3992</v>
      </c>
      <c r="H92">
        <f>'2016Census_G28_SA_POA2'!H89*'Total Per Week'!H$3</f>
        <v>936</v>
      </c>
      <c r="I92">
        <f>'2016Census_G28_SA_POA2'!I89*'Total Per Week'!I$3</f>
        <v>4794</v>
      </c>
      <c r="J92">
        <f>'2016Census_G28_SA_POA2'!J89*'Total Per Week'!J$3</f>
        <v>1498.5</v>
      </c>
      <c r="K92">
        <f>'2016Census_G28_SA_POA2'!K89*'Total Per Week'!K$3</f>
        <v>0</v>
      </c>
      <c r="L92">
        <f>'2016Census_G28_SA_POA2'!L89*'Total Per Week'!L$3</f>
        <v>0</v>
      </c>
      <c r="M92">
        <f>'2016Census_G28_SA_POA2'!M89*'Total Per Week'!M$3</f>
        <v>0</v>
      </c>
      <c r="N92">
        <f>'2016Census_G28_SA_POA2'!N89*'Total Per Week'!N$3</f>
        <v>0</v>
      </c>
      <c r="O92">
        <f>'2016Census_G28_SA_POA2'!O89*'Total Per Week'!O$3</f>
        <v>0</v>
      </c>
      <c r="P92">
        <f>SUM(B92:O92)/IF('2016Census_G28_SA_POA2'!R89=0,1,'2016Census_G28_SA_POA2'!R89)</f>
        <v>12302.5</v>
      </c>
      <c r="Q92">
        <f>P92/IF('2016Census_G28_SA_POA2'!P89=0,1,'2016Census_G28_SA_POA2'!P89)</f>
        <v>273.38888888888891</v>
      </c>
    </row>
    <row r="93" spans="2:17" x14ac:dyDescent="0.3">
      <c r="B93">
        <f>'2016Census_G28_SA_POA2'!B90*'Total Per Week'!$B$3</f>
        <v>2183</v>
      </c>
      <c r="C93">
        <f>'2016Census_G28_SA_POA2'!C90*'Total Per Week'!C$3</f>
        <v>6351</v>
      </c>
      <c r="D93">
        <f>'2016Census_G28_SA_POA2'!D90*'Total Per Week'!D$3</f>
        <v>16185</v>
      </c>
      <c r="E93">
        <f>'2016Census_G28_SA_POA2'!E90*'Total Per Week'!E$3</f>
        <v>21114.5</v>
      </c>
      <c r="F93">
        <f>'2016Census_G28_SA_POA2'!F90*'Total Per Week'!F$3</f>
        <v>27348</v>
      </c>
      <c r="G93">
        <f>'2016Census_G28_SA_POA2'!G90*'Total Per Week'!G$3</f>
        <v>95309</v>
      </c>
      <c r="H93">
        <f>'2016Census_G28_SA_POA2'!H90*'Total Per Week'!H$3</f>
        <v>158808</v>
      </c>
      <c r="I93">
        <f>'2016Census_G28_SA_POA2'!I90*'Total Per Week'!I$3</f>
        <v>56329.5</v>
      </c>
      <c r="J93">
        <f>'2016Census_G28_SA_POA2'!J90*'Total Per Week'!J$3</f>
        <v>16483.5</v>
      </c>
      <c r="K93">
        <f>'2016Census_G28_SA_POA2'!K90*'Total Per Week'!K$3</f>
        <v>1798.5</v>
      </c>
      <c r="L93">
        <f>'2016Census_G28_SA_POA2'!L90*'Total Per Week'!L$3</f>
        <v>0</v>
      </c>
      <c r="M93">
        <f>'2016Census_G28_SA_POA2'!M90*'Total Per Week'!M$3</f>
        <v>0</v>
      </c>
      <c r="N93">
        <f>'2016Census_G28_SA_POA2'!N90*'Total Per Week'!N$3</f>
        <v>0</v>
      </c>
      <c r="O93">
        <f>'2016Census_G28_SA_POA2'!O90*'Total Per Week'!O$3</f>
        <v>0</v>
      </c>
      <c r="P93">
        <f>SUM(B93:O93)/IF('2016Census_G28_SA_POA2'!R90=0,1,'2016Census_G28_SA_POA2'!R90)</f>
        <v>401910</v>
      </c>
      <c r="Q93">
        <f>P93/IF('2016Census_G28_SA_POA2'!P90=0,1,'2016Census_G28_SA_POA2'!P90)</f>
        <v>254.37341772151899</v>
      </c>
    </row>
    <row r="94" spans="2:17" x14ac:dyDescent="0.3">
      <c r="B94">
        <f>'2016Census_G28_SA_POA2'!B91*'Total Per Week'!$B$3</f>
        <v>148</v>
      </c>
      <c r="C94">
        <f>'2016Census_G28_SA_POA2'!C91*'Total Per Week'!C$3</f>
        <v>0</v>
      </c>
      <c r="D94">
        <f>'2016Census_G28_SA_POA2'!D91*'Total Per Week'!D$3</f>
        <v>1120.5</v>
      </c>
      <c r="E94">
        <f>'2016Census_G28_SA_POA2'!E91*'Total Per Week'!E$3</f>
        <v>3315.5</v>
      </c>
      <c r="F94">
        <f>'2016Census_G28_SA_POA2'!F91*'Total Per Week'!F$3</f>
        <v>636</v>
      </c>
      <c r="G94">
        <f>'2016Census_G28_SA_POA2'!G91*'Total Per Week'!G$3</f>
        <v>4241.5</v>
      </c>
      <c r="H94">
        <f>'2016Census_G28_SA_POA2'!H91*'Total Per Week'!H$3</f>
        <v>6552</v>
      </c>
      <c r="I94">
        <f>'2016Census_G28_SA_POA2'!I91*'Total Per Week'!I$3</f>
        <v>2796.5</v>
      </c>
      <c r="J94">
        <f>'2016Census_G28_SA_POA2'!J91*'Total Per Week'!J$3</f>
        <v>2497.5</v>
      </c>
      <c r="K94">
        <f>'2016Census_G28_SA_POA2'!K91*'Total Per Week'!K$3</f>
        <v>0</v>
      </c>
      <c r="L94">
        <f>'2016Census_G28_SA_POA2'!L91*'Total Per Week'!L$3</f>
        <v>0</v>
      </c>
      <c r="M94">
        <f>'2016Census_G28_SA_POA2'!M91*'Total Per Week'!M$3</f>
        <v>0</v>
      </c>
      <c r="N94">
        <f>'2016Census_G28_SA_POA2'!N91*'Total Per Week'!N$3</f>
        <v>0</v>
      </c>
      <c r="O94">
        <f>'2016Census_G28_SA_POA2'!O91*'Total Per Week'!O$3</f>
        <v>0</v>
      </c>
      <c r="P94">
        <f>SUM(B94:O94)/IF('2016Census_G28_SA_POA2'!R91=0,1,'2016Census_G28_SA_POA2'!R91)</f>
        <v>21307.5</v>
      </c>
      <c r="Q94">
        <f>P94/IF('2016Census_G28_SA_POA2'!P91=0,1,'2016Census_G28_SA_POA2'!P91)</f>
        <v>250.6764705882353</v>
      </c>
    </row>
    <row r="95" spans="2:17" x14ac:dyDescent="0.3">
      <c r="B95">
        <f>'2016Census_G28_SA_POA2'!B92*'Total Per Week'!$B$3</f>
        <v>259</v>
      </c>
      <c r="C95">
        <f>'2016Census_G28_SA_POA2'!C92*'Total Per Week'!C$3</f>
        <v>0</v>
      </c>
      <c r="D95">
        <f>'2016Census_G28_SA_POA2'!D92*'Total Per Week'!D$3</f>
        <v>498</v>
      </c>
      <c r="E95">
        <f>'2016Census_G28_SA_POA2'!E92*'Total Per Week'!E$3</f>
        <v>523.5</v>
      </c>
      <c r="F95">
        <f>'2016Census_G28_SA_POA2'!F92*'Total Per Week'!F$3</f>
        <v>1060</v>
      </c>
      <c r="G95">
        <f>'2016Census_G28_SA_POA2'!G92*'Total Per Week'!G$3</f>
        <v>3742.5</v>
      </c>
      <c r="H95">
        <f>'2016Census_G28_SA_POA2'!H92*'Total Per Week'!H$3</f>
        <v>6864</v>
      </c>
      <c r="I95">
        <f>'2016Census_G28_SA_POA2'!I92*'Total Per Week'!I$3</f>
        <v>6392</v>
      </c>
      <c r="J95">
        <f>'2016Census_G28_SA_POA2'!J92*'Total Per Week'!J$3</f>
        <v>1498.5</v>
      </c>
      <c r="K95">
        <f>'2016Census_G28_SA_POA2'!K92*'Total Per Week'!K$3</f>
        <v>1798.5</v>
      </c>
      <c r="L95">
        <f>'2016Census_G28_SA_POA2'!L92*'Total Per Week'!L$3</f>
        <v>0</v>
      </c>
      <c r="M95">
        <f>'2016Census_G28_SA_POA2'!M92*'Total Per Week'!M$3</f>
        <v>0</v>
      </c>
      <c r="N95">
        <f>'2016Census_G28_SA_POA2'!N92*'Total Per Week'!N$3</f>
        <v>0</v>
      </c>
      <c r="O95">
        <f>'2016Census_G28_SA_POA2'!O92*'Total Per Week'!O$3</f>
        <v>0</v>
      </c>
      <c r="P95">
        <f>SUM(B95:O95)/IF('2016Census_G28_SA_POA2'!R92=0,1,'2016Census_G28_SA_POA2'!R92)</f>
        <v>22636</v>
      </c>
      <c r="Q95">
        <f>P95/IF('2016Census_G28_SA_POA2'!P92=0,1,'2016Census_G28_SA_POA2'!P92)</f>
        <v>290.20512820512823</v>
      </c>
    </row>
    <row r="96" spans="2:17" x14ac:dyDescent="0.3">
      <c r="B96">
        <f>'2016Census_G28_SA_POA2'!B93*'Total Per Week'!$B$3</f>
        <v>1628</v>
      </c>
      <c r="C96">
        <f>'2016Census_G28_SA_POA2'!C93*'Total Per Week'!C$3</f>
        <v>7308</v>
      </c>
      <c r="D96">
        <f>'2016Census_G28_SA_POA2'!D93*'Total Per Week'!D$3</f>
        <v>24402</v>
      </c>
      <c r="E96">
        <f>'2016Census_G28_SA_POA2'!E93*'Total Per Week'!E$3</f>
        <v>20591</v>
      </c>
      <c r="F96">
        <f>'2016Census_G28_SA_POA2'!F93*'Total Per Week'!F$3</f>
        <v>8480</v>
      </c>
      <c r="G96">
        <f>'2016Census_G28_SA_POA2'!G93*'Total Per Week'!G$3</f>
        <v>28692.5</v>
      </c>
      <c r="H96">
        <f>'2016Census_G28_SA_POA2'!H93*'Total Per Week'!H$3</f>
        <v>145392</v>
      </c>
      <c r="I96">
        <f>'2016Census_G28_SA_POA2'!I93*'Total Per Week'!I$3</f>
        <v>132634</v>
      </c>
      <c r="J96">
        <f>'2016Census_G28_SA_POA2'!J93*'Total Per Week'!J$3</f>
        <v>28471.5</v>
      </c>
      <c r="K96">
        <f>'2016Census_G28_SA_POA2'!K93*'Total Per Week'!K$3</f>
        <v>4196.5</v>
      </c>
      <c r="L96">
        <f>'2016Census_G28_SA_POA2'!L93*'Total Per Week'!L$3</f>
        <v>0</v>
      </c>
      <c r="M96">
        <f>'2016Census_G28_SA_POA2'!M93*'Total Per Week'!M$3</f>
        <v>2398.5</v>
      </c>
      <c r="N96">
        <f>'2016Census_G28_SA_POA2'!N93*'Total Per Week'!N$3</f>
        <v>0</v>
      </c>
      <c r="O96">
        <f>'2016Census_G28_SA_POA2'!O93*'Total Per Week'!O$3</f>
        <v>3225</v>
      </c>
      <c r="P96">
        <f>SUM(B96:O96)/IF('2016Census_G28_SA_POA2'!R93=0,1,'2016Census_G28_SA_POA2'!R93)</f>
        <v>407419</v>
      </c>
      <c r="Q96">
        <f>P96/IF('2016Census_G28_SA_POA2'!P93=0,1,'2016Census_G28_SA_POA2'!P93)</f>
        <v>278.10170648464162</v>
      </c>
    </row>
    <row r="97" spans="2:17" x14ac:dyDescent="0.3">
      <c r="B97">
        <f>'2016Census_G28_SA_POA2'!B94*'Total Per Week'!$B$3</f>
        <v>740</v>
      </c>
      <c r="C97">
        <f>'2016Census_G28_SA_POA2'!C94*'Total Per Week'!C$3</f>
        <v>1392</v>
      </c>
      <c r="D97">
        <f>'2016Census_G28_SA_POA2'!D94*'Total Per Week'!D$3</f>
        <v>2863.5</v>
      </c>
      <c r="E97">
        <f>'2016Census_G28_SA_POA2'!E94*'Total Per Week'!E$3</f>
        <v>2792</v>
      </c>
      <c r="F97">
        <f>'2016Census_G28_SA_POA2'!F94*'Total Per Week'!F$3</f>
        <v>4664</v>
      </c>
      <c r="G97">
        <f>'2016Census_G28_SA_POA2'!G94*'Total Per Week'!G$3</f>
        <v>8233.5</v>
      </c>
      <c r="H97">
        <f>'2016Census_G28_SA_POA2'!H94*'Total Per Week'!H$3</f>
        <v>47424</v>
      </c>
      <c r="I97">
        <f>'2016Census_G28_SA_POA2'!I94*'Total Per Week'!I$3</f>
        <v>33558</v>
      </c>
      <c r="J97">
        <f>'2016Census_G28_SA_POA2'!J94*'Total Per Week'!J$3</f>
        <v>1498.5</v>
      </c>
      <c r="K97">
        <f>'2016Census_G28_SA_POA2'!K94*'Total Per Week'!K$3</f>
        <v>0</v>
      </c>
      <c r="L97">
        <f>'2016Census_G28_SA_POA2'!L94*'Total Per Week'!L$3</f>
        <v>0</v>
      </c>
      <c r="M97">
        <f>'2016Census_G28_SA_POA2'!M94*'Total Per Week'!M$3</f>
        <v>0</v>
      </c>
      <c r="N97">
        <f>'2016Census_G28_SA_POA2'!N94*'Total Per Week'!N$3</f>
        <v>0</v>
      </c>
      <c r="O97">
        <f>'2016Census_G28_SA_POA2'!O94*'Total Per Week'!O$3</f>
        <v>0</v>
      </c>
      <c r="P97">
        <f>SUM(B97:O97)/IF('2016Census_G28_SA_POA2'!R94=0,1,'2016Census_G28_SA_POA2'!R94)</f>
        <v>103165.5</v>
      </c>
      <c r="Q97">
        <f>P97/IF('2016Census_G28_SA_POA2'!P94=0,1,'2016Census_G28_SA_POA2'!P94)</f>
        <v>279.58130081300811</v>
      </c>
    </row>
    <row r="98" spans="2:17" x14ac:dyDescent="0.3">
      <c r="B98">
        <f>'2016Census_G28_SA_POA2'!B95*'Total Per Week'!$B$3</f>
        <v>962</v>
      </c>
      <c r="C98">
        <f>'2016Census_G28_SA_POA2'!C95*'Total Per Week'!C$3</f>
        <v>3132</v>
      </c>
      <c r="D98">
        <f>'2016Census_G28_SA_POA2'!D95*'Total Per Week'!D$3</f>
        <v>8839.5</v>
      </c>
      <c r="E98">
        <f>'2016Census_G28_SA_POA2'!E95*'Total Per Week'!E$3</f>
        <v>7329</v>
      </c>
      <c r="F98">
        <f>'2016Census_G28_SA_POA2'!F95*'Total Per Week'!F$3</f>
        <v>4664</v>
      </c>
      <c r="G98">
        <f>'2016Census_G28_SA_POA2'!G95*'Total Per Week'!G$3</f>
        <v>13722.5</v>
      </c>
      <c r="H98">
        <f>'2016Census_G28_SA_POA2'!H95*'Total Per Week'!H$3</f>
        <v>64896</v>
      </c>
      <c r="I98">
        <f>'2016Census_G28_SA_POA2'!I95*'Total Per Week'!I$3</f>
        <v>40749</v>
      </c>
      <c r="J98">
        <f>'2016Census_G28_SA_POA2'!J95*'Total Per Week'!J$3</f>
        <v>9490.5</v>
      </c>
      <c r="K98">
        <f>'2016Census_G28_SA_POA2'!K95*'Total Per Week'!K$3</f>
        <v>0</v>
      </c>
      <c r="L98">
        <f>'2016Census_G28_SA_POA2'!L95*'Total Per Week'!L$3</f>
        <v>0</v>
      </c>
      <c r="M98">
        <f>'2016Census_G28_SA_POA2'!M95*'Total Per Week'!M$3</f>
        <v>0</v>
      </c>
      <c r="N98">
        <f>'2016Census_G28_SA_POA2'!N95*'Total Per Week'!N$3</f>
        <v>0</v>
      </c>
      <c r="O98">
        <f>'2016Census_G28_SA_POA2'!O95*'Total Per Week'!O$3</f>
        <v>0</v>
      </c>
      <c r="P98">
        <f>SUM(B98:O98)/IF('2016Census_G28_SA_POA2'!R95=0,1,'2016Census_G28_SA_POA2'!R95)</f>
        <v>153784.5</v>
      </c>
      <c r="Q98">
        <f>P98/IF('2016Census_G28_SA_POA2'!P95=0,1,'2016Census_G28_SA_POA2'!P95)</f>
        <v>264.68932874354562</v>
      </c>
    </row>
    <row r="99" spans="2:17" x14ac:dyDescent="0.3">
      <c r="B99">
        <f>'2016Census_G28_SA_POA2'!B96*'Total Per Week'!$B$3</f>
        <v>0</v>
      </c>
      <c r="C99">
        <f>'2016Census_G28_SA_POA2'!C96*'Total Per Week'!C$3</f>
        <v>0</v>
      </c>
      <c r="D99">
        <f>'2016Census_G28_SA_POA2'!D96*'Total Per Week'!D$3</f>
        <v>0</v>
      </c>
      <c r="E99">
        <f>'2016Census_G28_SA_POA2'!E96*'Total Per Week'!E$3</f>
        <v>0</v>
      </c>
      <c r="F99">
        <f>'2016Census_G28_SA_POA2'!F96*'Total Per Week'!F$3</f>
        <v>0</v>
      </c>
      <c r="G99">
        <f>'2016Census_G28_SA_POA2'!G96*'Total Per Week'!G$3</f>
        <v>0</v>
      </c>
      <c r="H99">
        <f>'2016Census_G28_SA_POA2'!H96*'Total Per Week'!H$3</f>
        <v>936</v>
      </c>
      <c r="I99">
        <f>'2016Census_G28_SA_POA2'!I96*'Total Per Week'!I$3</f>
        <v>0</v>
      </c>
      <c r="J99">
        <f>'2016Census_G28_SA_POA2'!J96*'Total Per Week'!J$3</f>
        <v>0</v>
      </c>
      <c r="K99">
        <f>'2016Census_G28_SA_POA2'!K96*'Total Per Week'!K$3</f>
        <v>1798.5</v>
      </c>
      <c r="L99">
        <f>'2016Census_G28_SA_POA2'!L96*'Total Per Week'!L$3</f>
        <v>0</v>
      </c>
      <c r="M99">
        <f>'2016Census_G28_SA_POA2'!M96*'Total Per Week'!M$3</f>
        <v>0</v>
      </c>
      <c r="N99">
        <f>'2016Census_G28_SA_POA2'!N96*'Total Per Week'!N$3</f>
        <v>0</v>
      </c>
      <c r="O99">
        <f>'2016Census_G28_SA_POA2'!O96*'Total Per Week'!O$3</f>
        <v>0</v>
      </c>
      <c r="P99">
        <f>SUM(B99:O99)/IF('2016Census_G28_SA_POA2'!R96=0,1,'2016Census_G28_SA_POA2'!R96)</f>
        <v>2734.5</v>
      </c>
      <c r="Q99">
        <f>P99/IF('2016Census_G28_SA_POA2'!P96=0,1,'2016Census_G28_SA_POA2'!P96)</f>
        <v>455.75</v>
      </c>
    </row>
    <row r="100" spans="2:17" x14ac:dyDescent="0.3">
      <c r="B100">
        <f>'2016Census_G28_SA_POA2'!B97*'Total Per Week'!$B$3</f>
        <v>148</v>
      </c>
      <c r="C100">
        <f>'2016Census_G28_SA_POA2'!C97*'Total Per Week'!C$3</f>
        <v>0</v>
      </c>
      <c r="D100">
        <f>'2016Census_G28_SA_POA2'!D97*'Total Per Week'!D$3</f>
        <v>0</v>
      </c>
      <c r="E100">
        <f>'2016Census_G28_SA_POA2'!E97*'Total Per Week'!E$3</f>
        <v>523.5</v>
      </c>
      <c r="F100">
        <f>'2016Census_G28_SA_POA2'!F97*'Total Per Week'!F$3</f>
        <v>0</v>
      </c>
      <c r="G100">
        <f>'2016Census_G28_SA_POA2'!G97*'Total Per Week'!G$3</f>
        <v>748.5</v>
      </c>
      <c r="H100">
        <f>'2016Census_G28_SA_POA2'!H97*'Total Per Week'!H$3</f>
        <v>0</v>
      </c>
      <c r="I100">
        <f>'2016Census_G28_SA_POA2'!I97*'Total Per Week'!I$3</f>
        <v>0</v>
      </c>
      <c r="J100">
        <f>'2016Census_G28_SA_POA2'!J97*'Total Per Week'!J$3</f>
        <v>0</v>
      </c>
      <c r="K100">
        <f>'2016Census_G28_SA_POA2'!K97*'Total Per Week'!K$3</f>
        <v>0</v>
      </c>
      <c r="L100">
        <f>'2016Census_G28_SA_POA2'!L97*'Total Per Week'!L$3</f>
        <v>0</v>
      </c>
      <c r="M100">
        <f>'2016Census_G28_SA_POA2'!M97*'Total Per Week'!M$3</f>
        <v>0</v>
      </c>
      <c r="N100">
        <f>'2016Census_G28_SA_POA2'!N97*'Total Per Week'!N$3</f>
        <v>0</v>
      </c>
      <c r="O100">
        <f>'2016Census_G28_SA_POA2'!O97*'Total Per Week'!O$3</f>
        <v>0</v>
      </c>
      <c r="P100">
        <f>SUM(B100:O100)/IF('2016Census_G28_SA_POA2'!R97=0,1,'2016Census_G28_SA_POA2'!R97)</f>
        <v>1420</v>
      </c>
      <c r="Q100">
        <f>P100/IF('2016Census_G28_SA_POA2'!P97=0,1,'2016Census_G28_SA_POA2'!P97)</f>
        <v>142</v>
      </c>
    </row>
    <row r="101" spans="2:17" x14ac:dyDescent="0.3">
      <c r="B101">
        <f>'2016Census_G28_SA_POA2'!B98*'Total Per Week'!$B$3</f>
        <v>0</v>
      </c>
      <c r="C101">
        <f>'2016Census_G28_SA_POA2'!C98*'Total Per Week'!C$3</f>
        <v>0</v>
      </c>
      <c r="D101">
        <f>'2016Census_G28_SA_POA2'!D98*'Total Per Week'!D$3</f>
        <v>0</v>
      </c>
      <c r="E101">
        <f>'2016Census_G28_SA_POA2'!E98*'Total Per Week'!E$3</f>
        <v>0</v>
      </c>
      <c r="F101">
        <f>'2016Census_G28_SA_POA2'!F98*'Total Per Week'!F$3</f>
        <v>0</v>
      </c>
      <c r="G101">
        <f>'2016Census_G28_SA_POA2'!G98*'Total Per Week'!G$3</f>
        <v>0</v>
      </c>
      <c r="H101">
        <f>'2016Census_G28_SA_POA2'!H98*'Total Per Week'!H$3</f>
        <v>936</v>
      </c>
      <c r="I101">
        <f>'2016Census_G28_SA_POA2'!I98*'Total Per Week'!I$3</f>
        <v>1198.5</v>
      </c>
      <c r="J101">
        <f>'2016Census_G28_SA_POA2'!J98*'Total Per Week'!J$3</f>
        <v>0</v>
      </c>
      <c r="K101">
        <f>'2016Census_G28_SA_POA2'!K98*'Total Per Week'!K$3</f>
        <v>0</v>
      </c>
      <c r="L101">
        <f>'2016Census_G28_SA_POA2'!L98*'Total Per Week'!L$3</f>
        <v>0</v>
      </c>
      <c r="M101">
        <f>'2016Census_G28_SA_POA2'!M98*'Total Per Week'!M$3</f>
        <v>0</v>
      </c>
      <c r="N101">
        <f>'2016Census_G28_SA_POA2'!N98*'Total Per Week'!N$3</f>
        <v>0</v>
      </c>
      <c r="O101">
        <f>'2016Census_G28_SA_POA2'!O98*'Total Per Week'!O$3</f>
        <v>0</v>
      </c>
      <c r="P101">
        <f>SUM(B101:O101)/IF('2016Census_G28_SA_POA2'!R98=0,1,'2016Census_G28_SA_POA2'!R98)</f>
        <v>2134.5</v>
      </c>
      <c r="Q101">
        <f>P101/IF('2016Census_G28_SA_POA2'!P98=0,1,'2016Census_G28_SA_POA2'!P98)</f>
        <v>355.75</v>
      </c>
    </row>
    <row r="102" spans="2:17" x14ac:dyDescent="0.3">
      <c r="B102">
        <f>'2016Census_G28_SA_POA2'!B99*'Total Per Week'!$B$3</f>
        <v>111</v>
      </c>
      <c r="C102">
        <f>'2016Census_G28_SA_POA2'!C99*'Total Per Week'!C$3</f>
        <v>0</v>
      </c>
      <c r="D102">
        <f>'2016Census_G28_SA_POA2'!D99*'Total Per Week'!D$3</f>
        <v>0</v>
      </c>
      <c r="E102">
        <f>'2016Census_G28_SA_POA2'!E99*'Total Per Week'!E$3</f>
        <v>1047</v>
      </c>
      <c r="F102">
        <f>'2016Census_G28_SA_POA2'!F99*'Total Per Week'!F$3</f>
        <v>0</v>
      </c>
      <c r="G102">
        <f>'2016Census_G28_SA_POA2'!G99*'Total Per Week'!G$3</f>
        <v>998</v>
      </c>
      <c r="H102">
        <f>'2016Census_G28_SA_POA2'!H99*'Total Per Week'!H$3</f>
        <v>2496</v>
      </c>
      <c r="I102">
        <f>'2016Census_G28_SA_POA2'!I99*'Total Per Week'!I$3</f>
        <v>0</v>
      </c>
      <c r="J102">
        <f>'2016Census_G28_SA_POA2'!J99*'Total Per Week'!J$3</f>
        <v>0</v>
      </c>
      <c r="K102">
        <f>'2016Census_G28_SA_POA2'!K99*'Total Per Week'!K$3</f>
        <v>0</v>
      </c>
      <c r="L102">
        <f>'2016Census_G28_SA_POA2'!L99*'Total Per Week'!L$3</f>
        <v>0</v>
      </c>
      <c r="M102">
        <f>'2016Census_G28_SA_POA2'!M99*'Total Per Week'!M$3</f>
        <v>0</v>
      </c>
      <c r="N102">
        <f>'2016Census_G28_SA_POA2'!N99*'Total Per Week'!N$3</f>
        <v>0</v>
      </c>
      <c r="O102">
        <f>'2016Census_G28_SA_POA2'!O99*'Total Per Week'!O$3</f>
        <v>0</v>
      </c>
      <c r="P102">
        <f>SUM(B102:O102)/IF('2016Census_G28_SA_POA2'!R99=0,1,'2016Census_G28_SA_POA2'!R99)</f>
        <v>4652</v>
      </c>
      <c r="Q102">
        <f>P102/IF('2016Census_G28_SA_POA2'!P99=0,1,'2016Census_G28_SA_POA2'!P99)</f>
        <v>221.52380952380952</v>
      </c>
    </row>
    <row r="103" spans="2:17" x14ac:dyDescent="0.3">
      <c r="B103">
        <f>'2016Census_G28_SA_POA2'!B100*'Total Per Week'!$B$3</f>
        <v>148</v>
      </c>
      <c r="C103">
        <f>'2016Census_G28_SA_POA2'!C100*'Total Per Week'!C$3</f>
        <v>0</v>
      </c>
      <c r="D103">
        <f>'2016Census_G28_SA_POA2'!D100*'Total Per Week'!D$3</f>
        <v>373.5</v>
      </c>
      <c r="E103">
        <f>'2016Census_G28_SA_POA2'!E100*'Total Per Week'!E$3</f>
        <v>0</v>
      </c>
      <c r="F103">
        <f>'2016Census_G28_SA_POA2'!F100*'Total Per Week'!F$3</f>
        <v>636</v>
      </c>
      <c r="G103">
        <f>'2016Census_G28_SA_POA2'!G100*'Total Per Week'!G$3</f>
        <v>748.5</v>
      </c>
      <c r="H103">
        <f>'2016Census_G28_SA_POA2'!H100*'Total Per Week'!H$3</f>
        <v>1248</v>
      </c>
      <c r="I103">
        <f>'2016Census_G28_SA_POA2'!I100*'Total Per Week'!I$3</f>
        <v>2397</v>
      </c>
      <c r="J103">
        <f>'2016Census_G28_SA_POA2'!J100*'Total Per Week'!J$3</f>
        <v>3496.5</v>
      </c>
      <c r="K103">
        <f>'2016Census_G28_SA_POA2'!K100*'Total Per Week'!K$3</f>
        <v>0</v>
      </c>
      <c r="L103">
        <f>'2016Census_G28_SA_POA2'!L100*'Total Per Week'!L$3</f>
        <v>0</v>
      </c>
      <c r="M103">
        <f>'2016Census_G28_SA_POA2'!M100*'Total Per Week'!M$3</f>
        <v>0</v>
      </c>
      <c r="N103">
        <f>'2016Census_G28_SA_POA2'!N100*'Total Per Week'!N$3</f>
        <v>0</v>
      </c>
      <c r="O103">
        <f>'2016Census_G28_SA_POA2'!O100*'Total Per Week'!O$3</f>
        <v>0</v>
      </c>
      <c r="P103">
        <f>SUM(B103:O103)/IF('2016Census_G28_SA_POA2'!R100=0,1,'2016Census_G28_SA_POA2'!R100)</f>
        <v>9047.5</v>
      </c>
      <c r="Q103">
        <f>P103/IF('2016Census_G28_SA_POA2'!P100=0,1,'2016Census_G28_SA_POA2'!P100)</f>
        <v>301.58333333333331</v>
      </c>
    </row>
    <row r="104" spans="2:17" x14ac:dyDescent="0.3">
      <c r="B104">
        <f>'2016Census_G28_SA_POA2'!B101*'Total Per Week'!$B$3</f>
        <v>111</v>
      </c>
      <c r="C104">
        <f>'2016Census_G28_SA_POA2'!C101*'Total Per Week'!C$3</f>
        <v>0</v>
      </c>
      <c r="D104">
        <f>'2016Census_G28_SA_POA2'!D101*'Total Per Week'!D$3</f>
        <v>0</v>
      </c>
      <c r="E104">
        <f>'2016Census_G28_SA_POA2'!E101*'Total Per Week'!E$3</f>
        <v>0</v>
      </c>
      <c r="F104">
        <f>'2016Census_G28_SA_POA2'!F101*'Total Per Week'!F$3</f>
        <v>0</v>
      </c>
      <c r="G104">
        <f>'2016Census_G28_SA_POA2'!G101*'Total Per Week'!G$3</f>
        <v>748.5</v>
      </c>
      <c r="H104">
        <f>'2016Census_G28_SA_POA2'!H101*'Total Per Week'!H$3</f>
        <v>3120</v>
      </c>
      <c r="I104">
        <f>'2016Census_G28_SA_POA2'!I101*'Total Per Week'!I$3</f>
        <v>3595.5</v>
      </c>
      <c r="J104">
        <f>'2016Census_G28_SA_POA2'!J101*'Total Per Week'!J$3</f>
        <v>0</v>
      </c>
      <c r="K104">
        <f>'2016Census_G28_SA_POA2'!K101*'Total Per Week'!K$3</f>
        <v>0</v>
      </c>
      <c r="L104">
        <f>'2016Census_G28_SA_POA2'!L101*'Total Per Week'!L$3</f>
        <v>0</v>
      </c>
      <c r="M104">
        <f>'2016Census_G28_SA_POA2'!M101*'Total Per Week'!M$3</f>
        <v>0</v>
      </c>
      <c r="N104">
        <f>'2016Census_G28_SA_POA2'!N101*'Total Per Week'!N$3</f>
        <v>0</v>
      </c>
      <c r="O104">
        <f>'2016Census_G28_SA_POA2'!O101*'Total Per Week'!O$3</f>
        <v>0</v>
      </c>
      <c r="P104">
        <f>SUM(B104:O104)/IF('2016Census_G28_SA_POA2'!R101=0,1,'2016Census_G28_SA_POA2'!R101)</f>
        <v>7575</v>
      </c>
      <c r="Q104">
        <f>P104/IF('2016Census_G28_SA_POA2'!P101=0,1,'2016Census_G28_SA_POA2'!P101)</f>
        <v>303</v>
      </c>
    </row>
    <row r="105" spans="2:17" x14ac:dyDescent="0.3">
      <c r="B105">
        <f>'2016Census_G28_SA_POA2'!B102*'Total Per Week'!$B$3</f>
        <v>0</v>
      </c>
      <c r="C105">
        <f>'2016Census_G28_SA_POA2'!C102*'Total Per Week'!C$3</f>
        <v>0</v>
      </c>
      <c r="D105">
        <f>'2016Census_G28_SA_POA2'!D102*'Total Per Week'!D$3</f>
        <v>373.5</v>
      </c>
      <c r="E105">
        <f>'2016Census_G28_SA_POA2'!E102*'Total Per Week'!E$3</f>
        <v>0</v>
      </c>
      <c r="F105">
        <f>'2016Census_G28_SA_POA2'!F102*'Total Per Week'!F$3</f>
        <v>0</v>
      </c>
      <c r="G105">
        <f>'2016Census_G28_SA_POA2'!G102*'Total Per Week'!G$3</f>
        <v>0</v>
      </c>
      <c r="H105">
        <f>'2016Census_G28_SA_POA2'!H102*'Total Per Week'!H$3</f>
        <v>936</v>
      </c>
      <c r="I105">
        <f>'2016Census_G28_SA_POA2'!I102*'Total Per Week'!I$3</f>
        <v>0</v>
      </c>
      <c r="J105">
        <f>'2016Census_G28_SA_POA2'!J102*'Total Per Week'!J$3</f>
        <v>1498.5</v>
      </c>
      <c r="K105">
        <f>'2016Census_G28_SA_POA2'!K102*'Total Per Week'!K$3</f>
        <v>0</v>
      </c>
      <c r="L105">
        <f>'2016Census_G28_SA_POA2'!L102*'Total Per Week'!L$3</f>
        <v>0</v>
      </c>
      <c r="M105">
        <f>'2016Census_G28_SA_POA2'!M102*'Total Per Week'!M$3</f>
        <v>0</v>
      </c>
      <c r="N105">
        <f>'2016Census_G28_SA_POA2'!N102*'Total Per Week'!N$3</f>
        <v>0</v>
      </c>
      <c r="O105">
        <f>'2016Census_G28_SA_POA2'!O102*'Total Per Week'!O$3</f>
        <v>0</v>
      </c>
      <c r="P105">
        <f>SUM(B105:O105)/IF('2016Census_G28_SA_POA2'!R102=0,1,'2016Census_G28_SA_POA2'!R102)</f>
        <v>2808</v>
      </c>
      <c r="Q105">
        <f>P105/IF('2016Census_G28_SA_POA2'!P102=0,1,'2016Census_G28_SA_POA2'!P102)</f>
        <v>312</v>
      </c>
    </row>
    <row r="106" spans="2:17" x14ac:dyDescent="0.3">
      <c r="B106">
        <f>'2016Census_G28_SA_POA2'!B103*'Total Per Week'!$B$3</f>
        <v>111</v>
      </c>
      <c r="C106">
        <f>'2016Census_G28_SA_POA2'!C103*'Total Per Week'!C$3</f>
        <v>0</v>
      </c>
      <c r="D106">
        <f>'2016Census_G28_SA_POA2'!D103*'Total Per Week'!D$3</f>
        <v>0</v>
      </c>
      <c r="E106">
        <f>'2016Census_G28_SA_POA2'!E103*'Total Per Week'!E$3</f>
        <v>0</v>
      </c>
      <c r="F106">
        <f>'2016Census_G28_SA_POA2'!F103*'Total Per Week'!F$3</f>
        <v>0</v>
      </c>
      <c r="G106">
        <f>'2016Census_G28_SA_POA2'!G103*'Total Per Week'!G$3</f>
        <v>0</v>
      </c>
      <c r="H106">
        <f>'2016Census_G28_SA_POA2'!H103*'Total Per Week'!H$3</f>
        <v>936</v>
      </c>
      <c r="I106">
        <f>'2016Census_G28_SA_POA2'!I103*'Total Per Week'!I$3</f>
        <v>0</v>
      </c>
      <c r="J106">
        <f>'2016Census_G28_SA_POA2'!J103*'Total Per Week'!J$3</f>
        <v>0</v>
      </c>
      <c r="K106">
        <f>'2016Census_G28_SA_POA2'!K103*'Total Per Week'!K$3</f>
        <v>0</v>
      </c>
      <c r="L106">
        <f>'2016Census_G28_SA_POA2'!L103*'Total Per Week'!L$3</f>
        <v>0</v>
      </c>
      <c r="M106">
        <f>'2016Census_G28_SA_POA2'!M103*'Total Per Week'!M$3</f>
        <v>0</v>
      </c>
      <c r="N106">
        <f>'2016Census_G28_SA_POA2'!N103*'Total Per Week'!N$3</f>
        <v>0</v>
      </c>
      <c r="O106">
        <f>'2016Census_G28_SA_POA2'!O103*'Total Per Week'!O$3</f>
        <v>0</v>
      </c>
      <c r="P106">
        <f>SUM(B106:O106)/IF('2016Census_G28_SA_POA2'!R103=0,1,'2016Census_G28_SA_POA2'!R103)</f>
        <v>1047</v>
      </c>
      <c r="Q106">
        <f>P106/IF('2016Census_G28_SA_POA2'!P103=0,1,'2016Census_G28_SA_POA2'!P103)</f>
        <v>174.5</v>
      </c>
    </row>
    <row r="107" spans="2:17" x14ac:dyDescent="0.3">
      <c r="B107">
        <f>'2016Census_G28_SA_POA2'!B104*'Total Per Week'!$B$3</f>
        <v>0</v>
      </c>
      <c r="C107">
        <f>'2016Census_G28_SA_POA2'!C104*'Total Per Week'!C$3</f>
        <v>0</v>
      </c>
      <c r="D107">
        <f>'2016Census_G28_SA_POA2'!D104*'Total Per Week'!D$3</f>
        <v>0</v>
      </c>
      <c r="E107">
        <f>'2016Census_G28_SA_POA2'!E104*'Total Per Week'!E$3</f>
        <v>0</v>
      </c>
      <c r="F107">
        <f>'2016Census_G28_SA_POA2'!F104*'Total Per Week'!F$3</f>
        <v>0</v>
      </c>
      <c r="G107">
        <f>'2016Census_G28_SA_POA2'!G104*'Total Per Week'!G$3</f>
        <v>0</v>
      </c>
      <c r="H107">
        <f>'2016Census_G28_SA_POA2'!H104*'Total Per Week'!H$3</f>
        <v>0</v>
      </c>
      <c r="I107">
        <f>'2016Census_G28_SA_POA2'!I104*'Total Per Week'!I$3</f>
        <v>0</v>
      </c>
      <c r="J107">
        <f>'2016Census_G28_SA_POA2'!J104*'Total Per Week'!J$3</f>
        <v>0</v>
      </c>
      <c r="K107">
        <f>'2016Census_G28_SA_POA2'!K104*'Total Per Week'!K$3</f>
        <v>0</v>
      </c>
      <c r="L107">
        <f>'2016Census_G28_SA_POA2'!L104*'Total Per Week'!L$3</f>
        <v>0</v>
      </c>
      <c r="M107">
        <f>'2016Census_G28_SA_POA2'!M104*'Total Per Week'!M$3</f>
        <v>0</v>
      </c>
      <c r="N107">
        <f>'2016Census_G28_SA_POA2'!N104*'Total Per Week'!N$3</f>
        <v>0</v>
      </c>
      <c r="O107">
        <f>'2016Census_G28_SA_POA2'!O104*'Total Per Week'!O$3</f>
        <v>0</v>
      </c>
      <c r="P107">
        <f>SUM(B107:O107)/IF('2016Census_G28_SA_POA2'!R104=0,1,'2016Census_G28_SA_POA2'!R104)</f>
        <v>0</v>
      </c>
      <c r="Q107">
        <f>P107/IF('2016Census_G28_SA_POA2'!P104=0,1,'2016Census_G28_SA_POA2'!P104)</f>
        <v>0</v>
      </c>
    </row>
    <row r="108" spans="2:17" x14ac:dyDescent="0.3">
      <c r="B108">
        <f>'2016Census_G28_SA_POA2'!B105*'Total Per Week'!$B$3</f>
        <v>148</v>
      </c>
      <c r="C108">
        <f>'2016Census_G28_SA_POA2'!C105*'Total Per Week'!C$3</f>
        <v>0</v>
      </c>
      <c r="D108">
        <f>'2016Census_G28_SA_POA2'!D105*'Total Per Week'!D$3</f>
        <v>0</v>
      </c>
      <c r="E108">
        <f>'2016Census_G28_SA_POA2'!E105*'Total Per Week'!E$3</f>
        <v>0</v>
      </c>
      <c r="F108">
        <f>'2016Census_G28_SA_POA2'!F105*'Total Per Week'!F$3</f>
        <v>0</v>
      </c>
      <c r="G108">
        <f>'2016Census_G28_SA_POA2'!G105*'Total Per Week'!G$3</f>
        <v>0</v>
      </c>
      <c r="H108">
        <f>'2016Census_G28_SA_POA2'!H105*'Total Per Week'!H$3</f>
        <v>0</v>
      </c>
      <c r="I108">
        <f>'2016Census_G28_SA_POA2'!I105*'Total Per Week'!I$3</f>
        <v>2397</v>
      </c>
      <c r="J108">
        <f>'2016Census_G28_SA_POA2'!J105*'Total Per Week'!J$3</f>
        <v>0</v>
      </c>
      <c r="K108">
        <f>'2016Census_G28_SA_POA2'!K105*'Total Per Week'!K$3</f>
        <v>0</v>
      </c>
      <c r="L108">
        <f>'2016Census_G28_SA_POA2'!L105*'Total Per Week'!L$3</f>
        <v>0</v>
      </c>
      <c r="M108">
        <f>'2016Census_G28_SA_POA2'!M105*'Total Per Week'!M$3</f>
        <v>0</v>
      </c>
      <c r="N108">
        <f>'2016Census_G28_SA_POA2'!N105*'Total Per Week'!N$3</f>
        <v>0</v>
      </c>
      <c r="O108">
        <f>'2016Census_G28_SA_POA2'!O105*'Total Per Week'!O$3</f>
        <v>0</v>
      </c>
      <c r="P108">
        <f>SUM(B108:O108)/IF('2016Census_G28_SA_POA2'!R105=0,1,'2016Census_G28_SA_POA2'!R105)</f>
        <v>2545</v>
      </c>
      <c r="Q108">
        <f>P108/IF('2016Census_G28_SA_POA2'!P105=0,1,'2016Census_G28_SA_POA2'!P105)</f>
        <v>254.5</v>
      </c>
    </row>
    <row r="109" spans="2:17" x14ac:dyDescent="0.3">
      <c r="B109">
        <f>'2016Census_G28_SA_POA2'!B106*'Total Per Week'!$B$3</f>
        <v>0</v>
      </c>
      <c r="C109">
        <f>'2016Census_G28_SA_POA2'!C106*'Total Per Week'!C$3</f>
        <v>0</v>
      </c>
      <c r="D109">
        <f>'2016Census_G28_SA_POA2'!D106*'Total Per Week'!D$3</f>
        <v>498</v>
      </c>
      <c r="E109">
        <f>'2016Census_G28_SA_POA2'!E106*'Total Per Week'!E$3</f>
        <v>0</v>
      </c>
      <c r="F109">
        <f>'2016Census_G28_SA_POA2'!F106*'Total Per Week'!F$3</f>
        <v>848</v>
      </c>
      <c r="G109">
        <f>'2016Census_G28_SA_POA2'!G106*'Total Per Week'!G$3</f>
        <v>1497</v>
      </c>
      <c r="H109">
        <f>'2016Census_G28_SA_POA2'!H106*'Total Per Week'!H$3</f>
        <v>936</v>
      </c>
      <c r="I109">
        <f>'2016Census_G28_SA_POA2'!I106*'Total Per Week'!I$3</f>
        <v>2796.5</v>
      </c>
      <c r="J109">
        <f>'2016Census_G28_SA_POA2'!J106*'Total Per Week'!J$3</f>
        <v>4495.5</v>
      </c>
      <c r="K109">
        <f>'2016Census_G28_SA_POA2'!K106*'Total Per Week'!K$3</f>
        <v>0</v>
      </c>
      <c r="L109">
        <f>'2016Census_G28_SA_POA2'!L106*'Total Per Week'!L$3</f>
        <v>0</v>
      </c>
      <c r="M109">
        <f>'2016Census_G28_SA_POA2'!M106*'Total Per Week'!M$3</f>
        <v>0</v>
      </c>
      <c r="N109">
        <f>'2016Census_G28_SA_POA2'!N106*'Total Per Week'!N$3</f>
        <v>0</v>
      </c>
      <c r="O109">
        <f>'2016Census_G28_SA_POA2'!O106*'Total Per Week'!O$3</f>
        <v>0</v>
      </c>
      <c r="P109">
        <f>SUM(B109:O109)/IF('2016Census_G28_SA_POA2'!R106=0,1,'2016Census_G28_SA_POA2'!R106)</f>
        <v>11071</v>
      </c>
      <c r="Q109">
        <f>P109/IF('2016Census_G28_SA_POA2'!P106=0,1,'2016Census_G28_SA_POA2'!P106)</f>
        <v>335.4848484848485</v>
      </c>
    </row>
    <row r="110" spans="2:17" x14ac:dyDescent="0.3">
      <c r="B110">
        <f>'2016Census_G28_SA_POA2'!B107*'Total Per Week'!$B$3</f>
        <v>259</v>
      </c>
      <c r="C110">
        <f>'2016Census_G28_SA_POA2'!C107*'Total Per Week'!C$3</f>
        <v>0</v>
      </c>
      <c r="D110">
        <f>'2016Census_G28_SA_POA2'!D107*'Total Per Week'!D$3</f>
        <v>0</v>
      </c>
      <c r="E110">
        <f>'2016Census_G28_SA_POA2'!E107*'Total Per Week'!E$3</f>
        <v>523.5</v>
      </c>
      <c r="F110">
        <f>'2016Census_G28_SA_POA2'!F107*'Total Per Week'!F$3</f>
        <v>0</v>
      </c>
      <c r="G110">
        <f>'2016Census_G28_SA_POA2'!G107*'Total Per Week'!G$3</f>
        <v>748.5</v>
      </c>
      <c r="H110">
        <f>'2016Census_G28_SA_POA2'!H107*'Total Per Week'!H$3</f>
        <v>0</v>
      </c>
      <c r="I110">
        <f>'2016Census_G28_SA_POA2'!I107*'Total Per Week'!I$3</f>
        <v>2397</v>
      </c>
      <c r="J110">
        <f>'2016Census_G28_SA_POA2'!J107*'Total Per Week'!J$3</f>
        <v>1998</v>
      </c>
      <c r="K110">
        <f>'2016Census_G28_SA_POA2'!K107*'Total Per Week'!K$3</f>
        <v>0</v>
      </c>
      <c r="L110">
        <f>'2016Census_G28_SA_POA2'!L107*'Total Per Week'!L$3</f>
        <v>0</v>
      </c>
      <c r="M110">
        <f>'2016Census_G28_SA_POA2'!M107*'Total Per Week'!M$3</f>
        <v>0</v>
      </c>
      <c r="N110">
        <f>'2016Census_G28_SA_POA2'!N107*'Total Per Week'!N$3</f>
        <v>0</v>
      </c>
      <c r="O110">
        <f>'2016Census_G28_SA_POA2'!O107*'Total Per Week'!O$3</f>
        <v>0</v>
      </c>
      <c r="P110">
        <f>SUM(B110:O110)/IF('2016Census_G28_SA_POA2'!R107=0,1,'2016Census_G28_SA_POA2'!R107)</f>
        <v>5926</v>
      </c>
      <c r="Q110">
        <f>P110/IF('2016Census_G28_SA_POA2'!P107=0,1,'2016Census_G28_SA_POA2'!P107)</f>
        <v>257.6521739130435</v>
      </c>
    </row>
    <row r="111" spans="2:17" x14ac:dyDescent="0.3">
      <c r="B111">
        <f>'2016Census_G28_SA_POA2'!B108*'Total Per Week'!$B$3</f>
        <v>0</v>
      </c>
      <c r="C111">
        <f>'2016Census_G28_SA_POA2'!C108*'Total Per Week'!C$3</f>
        <v>0</v>
      </c>
      <c r="D111">
        <f>'2016Census_G28_SA_POA2'!D108*'Total Per Week'!D$3</f>
        <v>0</v>
      </c>
      <c r="E111">
        <f>'2016Census_G28_SA_POA2'!E108*'Total Per Week'!E$3</f>
        <v>0</v>
      </c>
      <c r="F111">
        <f>'2016Census_G28_SA_POA2'!F108*'Total Per Week'!F$3</f>
        <v>0</v>
      </c>
      <c r="G111">
        <f>'2016Census_G28_SA_POA2'!G108*'Total Per Week'!G$3</f>
        <v>0</v>
      </c>
      <c r="H111">
        <f>'2016Census_G28_SA_POA2'!H108*'Total Per Week'!H$3</f>
        <v>0</v>
      </c>
      <c r="I111">
        <f>'2016Census_G28_SA_POA2'!I108*'Total Per Week'!I$3</f>
        <v>0</v>
      </c>
      <c r="J111">
        <f>'2016Census_G28_SA_POA2'!J108*'Total Per Week'!J$3</f>
        <v>0</v>
      </c>
      <c r="K111">
        <f>'2016Census_G28_SA_POA2'!K108*'Total Per Week'!K$3</f>
        <v>0</v>
      </c>
      <c r="L111">
        <f>'2016Census_G28_SA_POA2'!L108*'Total Per Week'!L$3</f>
        <v>0</v>
      </c>
      <c r="M111">
        <f>'2016Census_G28_SA_POA2'!M108*'Total Per Week'!M$3</f>
        <v>0</v>
      </c>
      <c r="N111">
        <f>'2016Census_G28_SA_POA2'!N108*'Total Per Week'!N$3</f>
        <v>0</v>
      </c>
      <c r="O111">
        <f>'2016Census_G28_SA_POA2'!O108*'Total Per Week'!O$3</f>
        <v>0</v>
      </c>
      <c r="P111">
        <f>SUM(B111:O111)/IF('2016Census_G28_SA_POA2'!R108=0,1,'2016Census_G28_SA_POA2'!R108)</f>
        <v>0</v>
      </c>
      <c r="Q111">
        <f>P111/IF('2016Census_G28_SA_POA2'!P108=0,1,'2016Census_G28_SA_POA2'!P108)</f>
        <v>0</v>
      </c>
    </row>
    <row r="112" spans="2:17" x14ac:dyDescent="0.3">
      <c r="B112">
        <f>'2016Census_G28_SA_POA2'!B109*'Total Per Week'!$B$3</f>
        <v>111</v>
      </c>
      <c r="C112">
        <f>'2016Census_G28_SA_POA2'!C109*'Total Per Week'!C$3</f>
        <v>0</v>
      </c>
      <c r="D112">
        <f>'2016Census_G28_SA_POA2'!D109*'Total Per Week'!D$3</f>
        <v>0</v>
      </c>
      <c r="E112">
        <f>'2016Census_G28_SA_POA2'!E109*'Total Per Week'!E$3</f>
        <v>0</v>
      </c>
      <c r="F112">
        <f>'2016Census_G28_SA_POA2'!F109*'Total Per Week'!F$3</f>
        <v>0</v>
      </c>
      <c r="G112">
        <f>'2016Census_G28_SA_POA2'!G109*'Total Per Week'!G$3</f>
        <v>0</v>
      </c>
      <c r="H112">
        <f>'2016Census_G28_SA_POA2'!H109*'Total Per Week'!H$3</f>
        <v>936</v>
      </c>
      <c r="I112">
        <f>'2016Census_G28_SA_POA2'!I109*'Total Per Week'!I$3</f>
        <v>2397</v>
      </c>
      <c r="J112">
        <f>'2016Census_G28_SA_POA2'!J109*'Total Per Week'!J$3</f>
        <v>0</v>
      </c>
      <c r="K112">
        <f>'2016Census_G28_SA_POA2'!K109*'Total Per Week'!K$3</f>
        <v>0</v>
      </c>
      <c r="L112">
        <f>'2016Census_G28_SA_POA2'!L109*'Total Per Week'!L$3</f>
        <v>0</v>
      </c>
      <c r="M112">
        <f>'2016Census_G28_SA_POA2'!M109*'Total Per Week'!M$3</f>
        <v>0</v>
      </c>
      <c r="N112">
        <f>'2016Census_G28_SA_POA2'!N109*'Total Per Week'!N$3</f>
        <v>0</v>
      </c>
      <c r="O112">
        <f>'2016Census_G28_SA_POA2'!O109*'Total Per Week'!O$3</f>
        <v>0</v>
      </c>
      <c r="P112">
        <f>SUM(B112:O112)/IF('2016Census_G28_SA_POA2'!R109=0,1,'2016Census_G28_SA_POA2'!R109)</f>
        <v>3444</v>
      </c>
      <c r="Q112">
        <f>P112/IF('2016Census_G28_SA_POA2'!P109=0,1,'2016Census_G28_SA_POA2'!P109)</f>
        <v>287</v>
      </c>
    </row>
    <row r="113" spans="2:17" x14ac:dyDescent="0.3">
      <c r="B113">
        <f>'2016Census_G28_SA_POA2'!B110*'Total Per Week'!$B$3</f>
        <v>925</v>
      </c>
      <c r="C113">
        <f>'2016Census_G28_SA_POA2'!C110*'Total Per Week'!C$3</f>
        <v>0</v>
      </c>
      <c r="D113">
        <f>'2016Census_G28_SA_POA2'!D110*'Total Per Week'!D$3</f>
        <v>2116.5</v>
      </c>
      <c r="E113">
        <f>'2016Census_G28_SA_POA2'!E110*'Total Per Week'!E$3</f>
        <v>872.5</v>
      </c>
      <c r="F113">
        <f>'2016Census_G28_SA_POA2'!F110*'Total Per Week'!F$3</f>
        <v>1908</v>
      </c>
      <c r="G113">
        <f>'2016Census_G28_SA_POA2'!G110*'Total Per Week'!G$3</f>
        <v>998</v>
      </c>
      <c r="H113">
        <f>'2016Census_G28_SA_POA2'!H110*'Total Per Week'!H$3</f>
        <v>9984</v>
      </c>
      <c r="I113">
        <f>'2016Census_G28_SA_POA2'!I110*'Total Per Week'!I$3</f>
        <v>19575.5</v>
      </c>
      <c r="J113">
        <f>'2016Census_G28_SA_POA2'!J110*'Total Per Week'!J$3</f>
        <v>20479.5</v>
      </c>
      <c r="K113">
        <f>'2016Census_G28_SA_POA2'!K110*'Total Per Week'!K$3</f>
        <v>13788.5</v>
      </c>
      <c r="L113">
        <f>'2016Census_G28_SA_POA2'!L110*'Total Per Week'!L$3</f>
        <v>7694.5</v>
      </c>
      <c r="M113">
        <f>'2016Census_G28_SA_POA2'!M110*'Total Per Week'!M$3</f>
        <v>2398.5</v>
      </c>
      <c r="N113">
        <f>'2016Census_G28_SA_POA2'!N110*'Total Per Week'!N$3</f>
        <v>0</v>
      </c>
      <c r="O113">
        <f>'2016Census_G28_SA_POA2'!O110*'Total Per Week'!O$3</f>
        <v>0</v>
      </c>
      <c r="P113">
        <f>SUM(B113:O113)/IF('2016Census_G28_SA_POA2'!R110=0,1,'2016Census_G28_SA_POA2'!R110)</f>
        <v>80740.5</v>
      </c>
      <c r="Q113">
        <f>P113/IF('2016Census_G28_SA_POA2'!P110=0,1,'2016Census_G28_SA_POA2'!P110)</f>
        <v>368.67808219178085</v>
      </c>
    </row>
    <row r="114" spans="2:17" x14ac:dyDescent="0.3">
      <c r="B114">
        <f>'2016Census_G28_SA_POA2'!B111*'Total Per Week'!$B$3</f>
        <v>740</v>
      </c>
      <c r="C114">
        <f>'2016Census_G28_SA_POA2'!C111*'Total Per Week'!C$3</f>
        <v>261</v>
      </c>
      <c r="D114">
        <f>'2016Census_G28_SA_POA2'!D111*'Total Per Week'!D$3</f>
        <v>373.5</v>
      </c>
      <c r="E114">
        <f>'2016Census_G28_SA_POA2'!E111*'Total Per Week'!E$3</f>
        <v>1570.5</v>
      </c>
      <c r="F114">
        <f>'2016Census_G28_SA_POA2'!F111*'Total Per Week'!F$3</f>
        <v>2756</v>
      </c>
      <c r="G114">
        <f>'2016Census_G28_SA_POA2'!G111*'Total Per Week'!G$3</f>
        <v>5738.5</v>
      </c>
      <c r="H114">
        <f>'2016Census_G28_SA_POA2'!H111*'Total Per Week'!H$3</f>
        <v>17472</v>
      </c>
      <c r="I114">
        <f>'2016Census_G28_SA_POA2'!I111*'Total Per Week'!I$3</f>
        <v>16779</v>
      </c>
      <c r="J114">
        <f>'2016Census_G28_SA_POA2'!J111*'Total Per Week'!J$3</f>
        <v>3996</v>
      </c>
      <c r="K114">
        <f>'2016Census_G28_SA_POA2'!K111*'Total Per Week'!K$3</f>
        <v>3597</v>
      </c>
      <c r="L114">
        <f>'2016Census_G28_SA_POA2'!L111*'Total Per Week'!L$3</f>
        <v>0</v>
      </c>
      <c r="M114">
        <f>'2016Census_G28_SA_POA2'!M111*'Total Per Week'!M$3</f>
        <v>0</v>
      </c>
      <c r="N114">
        <f>'2016Census_G28_SA_POA2'!N111*'Total Per Week'!N$3</f>
        <v>0</v>
      </c>
      <c r="O114">
        <f>'2016Census_G28_SA_POA2'!O111*'Total Per Week'!O$3</f>
        <v>0</v>
      </c>
      <c r="P114">
        <f>SUM(B114:O114)/IF('2016Census_G28_SA_POA2'!R111=0,1,'2016Census_G28_SA_POA2'!R111)</f>
        <v>53283.5</v>
      </c>
      <c r="Q114">
        <f>P114/IF('2016Census_G28_SA_POA2'!P111=0,1,'2016Census_G28_SA_POA2'!P111)</f>
        <v>291.16666666666669</v>
      </c>
    </row>
    <row r="115" spans="2:17" x14ac:dyDescent="0.3">
      <c r="B115">
        <f>'2016Census_G28_SA_POA2'!B112*'Total Per Week'!$B$3</f>
        <v>0</v>
      </c>
      <c r="C115">
        <f>'2016Census_G28_SA_POA2'!C112*'Total Per Week'!C$3</f>
        <v>0</v>
      </c>
      <c r="D115">
        <f>'2016Census_G28_SA_POA2'!D112*'Total Per Week'!D$3</f>
        <v>0</v>
      </c>
      <c r="E115">
        <f>'2016Census_G28_SA_POA2'!E112*'Total Per Week'!E$3</f>
        <v>1221.5</v>
      </c>
      <c r="F115">
        <f>'2016Census_G28_SA_POA2'!F112*'Total Per Week'!F$3</f>
        <v>1272</v>
      </c>
      <c r="G115">
        <f>'2016Census_G28_SA_POA2'!G112*'Total Per Week'!G$3</f>
        <v>0</v>
      </c>
      <c r="H115">
        <f>'2016Census_G28_SA_POA2'!H112*'Total Per Week'!H$3</f>
        <v>2184</v>
      </c>
      <c r="I115">
        <f>'2016Census_G28_SA_POA2'!I112*'Total Per Week'!I$3</f>
        <v>5992.5</v>
      </c>
      <c r="J115">
        <f>'2016Census_G28_SA_POA2'!J112*'Total Per Week'!J$3</f>
        <v>4995</v>
      </c>
      <c r="K115">
        <f>'2016Census_G28_SA_POA2'!K112*'Total Per Week'!K$3</f>
        <v>4196.5</v>
      </c>
      <c r="L115">
        <f>'2016Census_G28_SA_POA2'!L112*'Total Per Week'!L$3</f>
        <v>4197</v>
      </c>
      <c r="M115">
        <f>'2016Census_G28_SA_POA2'!M112*'Total Per Week'!M$3</f>
        <v>3198</v>
      </c>
      <c r="N115">
        <f>'2016Census_G28_SA_POA2'!N112*'Total Per Week'!N$3</f>
        <v>0</v>
      </c>
      <c r="O115">
        <f>'2016Census_G28_SA_POA2'!O112*'Total Per Week'!O$3</f>
        <v>0</v>
      </c>
      <c r="P115">
        <f>SUM(B115:O115)/IF('2016Census_G28_SA_POA2'!R112=0,1,'2016Census_G28_SA_POA2'!R112)</f>
        <v>27256.5</v>
      </c>
      <c r="Q115">
        <f>P115/IF('2016Census_G28_SA_POA2'!P112=0,1,'2016Census_G28_SA_POA2'!P112)</f>
        <v>439.62096774193549</v>
      </c>
    </row>
    <row r="116" spans="2:17" x14ac:dyDescent="0.3">
      <c r="B116">
        <f>'2016Census_G28_SA_POA2'!B113*'Total Per Week'!$B$3</f>
        <v>555</v>
      </c>
      <c r="C116">
        <f>'2016Census_G28_SA_POA2'!C113*'Total Per Week'!C$3</f>
        <v>0</v>
      </c>
      <c r="D116">
        <f>'2016Census_G28_SA_POA2'!D113*'Total Per Week'!D$3</f>
        <v>498</v>
      </c>
      <c r="E116">
        <f>'2016Census_G28_SA_POA2'!E113*'Total Per Week'!E$3</f>
        <v>1570.5</v>
      </c>
      <c r="F116">
        <f>'2016Census_G28_SA_POA2'!F113*'Total Per Week'!F$3</f>
        <v>636</v>
      </c>
      <c r="G116">
        <f>'2016Census_G28_SA_POA2'!G113*'Total Per Week'!G$3</f>
        <v>2744.5</v>
      </c>
      <c r="H116">
        <f>'2016Census_G28_SA_POA2'!H113*'Total Per Week'!H$3</f>
        <v>8112</v>
      </c>
      <c r="I116">
        <f>'2016Census_G28_SA_POA2'!I113*'Total Per Week'!I$3</f>
        <v>25967.5</v>
      </c>
      <c r="J116">
        <f>'2016Census_G28_SA_POA2'!J113*'Total Per Week'!J$3</f>
        <v>10989</v>
      </c>
      <c r="K116">
        <f>'2016Census_G28_SA_POA2'!K113*'Total Per Week'!K$3</f>
        <v>0</v>
      </c>
      <c r="L116">
        <f>'2016Census_G28_SA_POA2'!L113*'Total Per Week'!L$3</f>
        <v>2098.5</v>
      </c>
      <c r="M116">
        <f>'2016Census_G28_SA_POA2'!M113*'Total Per Week'!M$3</f>
        <v>0</v>
      </c>
      <c r="N116">
        <f>'2016Census_G28_SA_POA2'!N113*'Total Per Week'!N$3</f>
        <v>0</v>
      </c>
      <c r="O116">
        <f>'2016Census_G28_SA_POA2'!O113*'Total Per Week'!O$3</f>
        <v>0</v>
      </c>
      <c r="P116">
        <f>SUM(B116:O116)/IF('2016Census_G28_SA_POA2'!R113=0,1,'2016Census_G28_SA_POA2'!R113)</f>
        <v>53171</v>
      </c>
      <c r="Q116">
        <f>P116/IF('2016Census_G28_SA_POA2'!P113=0,1,'2016Census_G28_SA_POA2'!P113)</f>
        <v>336.52531645569621</v>
      </c>
    </row>
    <row r="117" spans="2:17" x14ac:dyDescent="0.3">
      <c r="B117">
        <f>'2016Census_G28_SA_POA2'!B114*'Total Per Week'!$B$3</f>
        <v>222</v>
      </c>
      <c r="C117">
        <f>'2016Census_G28_SA_POA2'!C114*'Total Per Week'!C$3</f>
        <v>0</v>
      </c>
      <c r="D117">
        <f>'2016Census_G28_SA_POA2'!D114*'Total Per Week'!D$3</f>
        <v>0</v>
      </c>
      <c r="E117">
        <f>'2016Census_G28_SA_POA2'!E114*'Total Per Week'!E$3</f>
        <v>0</v>
      </c>
      <c r="F117">
        <f>'2016Census_G28_SA_POA2'!F114*'Total Per Week'!F$3</f>
        <v>636</v>
      </c>
      <c r="G117">
        <f>'2016Census_G28_SA_POA2'!G114*'Total Per Week'!G$3</f>
        <v>0</v>
      </c>
      <c r="H117">
        <f>'2016Census_G28_SA_POA2'!H114*'Total Per Week'!H$3</f>
        <v>1560</v>
      </c>
      <c r="I117">
        <f>'2016Census_G28_SA_POA2'!I114*'Total Per Week'!I$3</f>
        <v>2397</v>
      </c>
      <c r="J117">
        <f>'2016Census_G28_SA_POA2'!J114*'Total Per Week'!J$3</f>
        <v>0</v>
      </c>
      <c r="K117">
        <f>'2016Census_G28_SA_POA2'!K114*'Total Per Week'!K$3</f>
        <v>0</v>
      </c>
      <c r="L117">
        <f>'2016Census_G28_SA_POA2'!L114*'Total Per Week'!L$3</f>
        <v>0</v>
      </c>
      <c r="M117">
        <f>'2016Census_G28_SA_POA2'!M114*'Total Per Week'!M$3</f>
        <v>0</v>
      </c>
      <c r="N117">
        <f>'2016Census_G28_SA_POA2'!N114*'Total Per Week'!N$3</f>
        <v>0</v>
      </c>
      <c r="O117">
        <f>'2016Census_G28_SA_POA2'!O114*'Total Per Week'!O$3</f>
        <v>0</v>
      </c>
      <c r="P117">
        <f>SUM(B117:O117)/IF('2016Census_G28_SA_POA2'!R114=0,1,'2016Census_G28_SA_POA2'!R114)</f>
        <v>4815</v>
      </c>
      <c r="Q117">
        <f>P117/IF('2016Census_G28_SA_POA2'!P114=0,1,'2016Census_G28_SA_POA2'!P114)</f>
        <v>240.75</v>
      </c>
    </row>
    <row r="118" spans="2:17" x14ac:dyDescent="0.3">
      <c r="B118">
        <f>'2016Census_G28_SA_POA2'!B115*'Total Per Week'!$B$3</f>
        <v>888</v>
      </c>
      <c r="C118">
        <f>'2016Census_G28_SA_POA2'!C115*'Total Per Week'!C$3</f>
        <v>0</v>
      </c>
      <c r="D118">
        <f>'2016Census_G28_SA_POA2'!D115*'Total Per Week'!D$3</f>
        <v>0</v>
      </c>
      <c r="E118">
        <f>'2016Census_G28_SA_POA2'!E115*'Total Per Week'!E$3</f>
        <v>2443</v>
      </c>
      <c r="F118">
        <f>'2016Census_G28_SA_POA2'!F115*'Total Per Week'!F$3</f>
        <v>1484</v>
      </c>
      <c r="G118">
        <f>'2016Census_G28_SA_POA2'!G115*'Total Per Week'!G$3</f>
        <v>1497</v>
      </c>
      <c r="H118">
        <f>'2016Census_G28_SA_POA2'!H115*'Total Per Week'!H$3</f>
        <v>3744</v>
      </c>
      <c r="I118">
        <f>'2016Census_G28_SA_POA2'!I115*'Total Per Week'!I$3</f>
        <v>2796.5</v>
      </c>
      <c r="J118">
        <f>'2016Census_G28_SA_POA2'!J115*'Total Per Week'!J$3</f>
        <v>0</v>
      </c>
      <c r="K118">
        <f>'2016Census_G28_SA_POA2'!K115*'Total Per Week'!K$3</f>
        <v>2997.5</v>
      </c>
      <c r="L118">
        <f>'2016Census_G28_SA_POA2'!L115*'Total Per Week'!L$3</f>
        <v>0</v>
      </c>
      <c r="M118">
        <f>'2016Census_G28_SA_POA2'!M115*'Total Per Week'!M$3</f>
        <v>2398.5</v>
      </c>
      <c r="N118">
        <f>'2016Census_G28_SA_POA2'!N115*'Total Per Week'!N$3</f>
        <v>0</v>
      </c>
      <c r="O118">
        <f>'2016Census_G28_SA_POA2'!O115*'Total Per Week'!O$3</f>
        <v>0</v>
      </c>
      <c r="P118">
        <f>SUM(B118:O118)/IF('2016Census_G28_SA_POA2'!R115=0,1,'2016Census_G28_SA_POA2'!R115)</f>
        <v>18248.5</v>
      </c>
      <c r="Q118">
        <f>P118/IF('2016Census_G28_SA_POA2'!P115=0,1,'2016Census_G28_SA_POA2'!P115)</f>
        <v>233.9551282051282</v>
      </c>
    </row>
    <row r="119" spans="2:17" x14ac:dyDescent="0.3">
      <c r="B119">
        <f>'2016Census_G28_SA_POA2'!B116*'Total Per Week'!$B$3</f>
        <v>1184</v>
      </c>
      <c r="C119">
        <f>'2016Census_G28_SA_POA2'!C116*'Total Per Week'!C$3</f>
        <v>783</v>
      </c>
      <c r="D119">
        <f>'2016Census_G28_SA_POA2'!D116*'Total Per Week'!D$3</f>
        <v>3735</v>
      </c>
      <c r="E119">
        <f>'2016Census_G28_SA_POA2'!E116*'Total Per Week'!E$3</f>
        <v>6631</v>
      </c>
      <c r="F119">
        <f>'2016Census_G28_SA_POA2'!F116*'Total Per Week'!F$3</f>
        <v>7844</v>
      </c>
      <c r="G119">
        <f>'2016Census_G28_SA_POA2'!G116*'Total Per Week'!G$3</f>
        <v>17714.5</v>
      </c>
      <c r="H119">
        <f>'2016Census_G28_SA_POA2'!H116*'Total Per Week'!H$3</f>
        <v>152568</v>
      </c>
      <c r="I119">
        <f>'2016Census_G28_SA_POA2'!I116*'Total Per Week'!I$3</f>
        <v>190961</v>
      </c>
      <c r="J119">
        <f>'2016Census_G28_SA_POA2'!J116*'Total Per Week'!J$3</f>
        <v>26973</v>
      </c>
      <c r="K119">
        <f>'2016Census_G28_SA_POA2'!K116*'Total Per Week'!K$3</f>
        <v>5395.5</v>
      </c>
      <c r="L119">
        <f>'2016Census_G28_SA_POA2'!L116*'Total Per Week'!L$3</f>
        <v>4197</v>
      </c>
      <c r="M119">
        <f>'2016Census_G28_SA_POA2'!M116*'Total Per Week'!M$3</f>
        <v>2398.5</v>
      </c>
      <c r="N119">
        <f>'2016Census_G28_SA_POA2'!N116*'Total Per Week'!N$3</f>
        <v>0</v>
      </c>
      <c r="O119">
        <f>'2016Census_G28_SA_POA2'!O116*'Total Per Week'!O$3</f>
        <v>0</v>
      </c>
      <c r="P119">
        <f>SUM(B119:O119)/IF('2016Census_G28_SA_POA2'!R116=0,1,'2016Census_G28_SA_POA2'!R116)</f>
        <v>420384.5</v>
      </c>
      <c r="Q119">
        <f>P119/IF('2016Census_G28_SA_POA2'!P116=0,1,'2016Census_G28_SA_POA2'!P116)</f>
        <v>334.70103503184714</v>
      </c>
    </row>
    <row r="120" spans="2:17" x14ac:dyDescent="0.3">
      <c r="B120">
        <f>'2016Census_G28_SA_POA2'!B117*'Total Per Week'!$B$3</f>
        <v>2405</v>
      </c>
      <c r="C120">
        <f>'2016Census_G28_SA_POA2'!C117*'Total Per Week'!C$3</f>
        <v>1131</v>
      </c>
      <c r="D120">
        <f>'2016Census_G28_SA_POA2'!D117*'Total Per Week'!D$3</f>
        <v>6349.5</v>
      </c>
      <c r="E120">
        <f>'2016Census_G28_SA_POA2'!E117*'Total Per Week'!E$3</f>
        <v>16403</v>
      </c>
      <c r="F120">
        <f>'2016Census_G28_SA_POA2'!F117*'Total Per Week'!F$3</f>
        <v>7420</v>
      </c>
      <c r="G120">
        <f>'2016Census_G28_SA_POA2'!G117*'Total Per Week'!G$3</f>
        <v>21956</v>
      </c>
      <c r="H120">
        <f>'2016Census_G28_SA_POA2'!H117*'Total Per Week'!H$3</f>
        <v>165672</v>
      </c>
      <c r="I120">
        <f>'2016Census_G28_SA_POA2'!I117*'Total Per Week'!I$3</f>
        <v>201348</v>
      </c>
      <c r="J120">
        <f>'2016Census_G28_SA_POA2'!J117*'Total Per Week'!J$3</f>
        <v>37462.5</v>
      </c>
      <c r="K120">
        <f>'2016Census_G28_SA_POA2'!K117*'Total Per Week'!K$3</f>
        <v>9592</v>
      </c>
      <c r="L120">
        <f>'2016Census_G28_SA_POA2'!L117*'Total Per Week'!L$3</f>
        <v>6995</v>
      </c>
      <c r="M120">
        <f>'2016Census_G28_SA_POA2'!M117*'Total Per Week'!M$3</f>
        <v>2398.5</v>
      </c>
      <c r="N120">
        <f>'2016Census_G28_SA_POA2'!N117*'Total Per Week'!N$3</f>
        <v>0</v>
      </c>
      <c r="O120">
        <f>'2016Census_G28_SA_POA2'!O117*'Total Per Week'!O$3</f>
        <v>3225</v>
      </c>
      <c r="P120">
        <f>SUM(B120:O120)/IF('2016Census_G28_SA_POA2'!R117=0,1,'2016Census_G28_SA_POA2'!R117)</f>
        <v>482357.5</v>
      </c>
      <c r="Q120">
        <f>P120/IF('2016Census_G28_SA_POA2'!P117=0,1,'2016Census_G28_SA_POA2'!P117)</f>
        <v>324.16498655913978</v>
      </c>
    </row>
    <row r="121" spans="2:17" x14ac:dyDescent="0.3">
      <c r="B121">
        <f>'2016Census_G28_SA_POA2'!B118*'Total Per Week'!$B$3</f>
        <v>0</v>
      </c>
      <c r="C121">
        <f>'2016Census_G28_SA_POA2'!C118*'Total Per Week'!C$3</f>
        <v>0</v>
      </c>
      <c r="D121">
        <f>'2016Census_G28_SA_POA2'!D118*'Total Per Week'!D$3</f>
        <v>0</v>
      </c>
      <c r="E121">
        <f>'2016Census_G28_SA_POA2'!E118*'Total Per Week'!E$3</f>
        <v>698</v>
      </c>
      <c r="F121">
        <f>'2016Census_G28_SA_POA2'!F118*'Total Per Week'!F$3</f>
        <v>0</v>
      </c>
      <c r="G121">
        <f>'2016Census_G28_SA_POA2'!G118*'Total Per Week'!G$3</f>
        <v>0</v>
      </c>
      <c r="H121">
        <f>'2016Census_G28_SA_POA2'!H118*'Total Per Week'!H$3</f>
        <v>0</v>
      </c>
      <c r="I121">
        <f>'2016Census_G28_SA_POA2'!I118*'Total Per Week'!I$3</f>
        <v>0</v>
      </c>
      <c r="J121">
        <f>'2016Census_G28_SA_POA2'!J118*'Total Per Week'!J$3</f>
        <v>0</v>
      </c>
      <c r="K121">
        <f>'2016Census_G28_SA_POA2'!K118*'Total Per Week'!K$3</f>
        <v>0</v>
      </c>
      <c r="L121">
        <f>'2016Census_G28_SA_POA2'!L118*'Total Per Week'!L$3</f>
        <v>0</v>
      </c>
      <c r="M121">
        <f>'2016Census_G28_SA_POA2'!M118*'Total Per Week'!M$3</f>
        <v>0</v>
      </c>
      <c r="N121">
        <f>'2016Census_G28_SA_POA2'!N118*'Total Per Week'!N$3</f>
        <v>0</v>
      </c>
      <c r="O121">
        <f>'2016Census_G28_SA_POA2'!O118*'Total Per Week'!O$3</f>
        <v>0</v>
      </c>
      <c r="P121">
        <f>SUM(B121:O121)/IF('2016Census_G28_SA_POA2'!R118=0,1,'2016Census_G28_SA_POA2'!R118)</f>
        <v>698</v>
      </c>
      <c r="Q121">
        <f>P121/IF('2016Census_G28_SA_POA2'!P118=0,1,'2016Census_G28_SA_POA2'!P118)</f>
        <v>174.5</v>
      </c>
    </row>
    <row r="122" spans="2:17" x14ac:dyDescent="0.3">
      <c r="B122">
        <f>'2016Census_G28_SA_POA2'!B119*'Total Per Week'!$B$3</f>
        <v>962</v>
      </c>
      <c r="C122">
        <f>'2016Census_G28_SA_POA2'!C119*'Total Per Week'!C$3</f>
        <v>609</v>
      </c>
      <c r="D122">
        <f>'2016Census_G28_SA_POA2'!D119*'Total Per Week'!D$3</f>
        <v>3984</v>
      </c>
      <c r="E122">
        <f>'2016Census_G28_SA_POA2'!E119*'Total Per Week'!E$3</f>
        <v>4711.5</v>
      </c>
      <c r="F122">
        <f>'2016Census_G28_SA_POA2'!F119*'Total Per Week'!F$3</f>
        <v>4876</v>
      </c>
      <c r="G122">
        <f>'2016Census_G28_SA_POA2'!G119*'Total Per Week'!G$3</f>
        <v>33433</v>
      </c>
      <c r="H122">
        <f>'2016Census_G28_SA_POA2'!H119*'Total Per Week'!H$3</f>
        <v>131976</v>
      </c>
      <c r="I122">
        <f>'2016Census_G28_SA_POA2'!I119*'Total Per Week'!I$3</f>
        <v>52734</v>
      </c>
      <c r="J122">
        <f>'2016Census_G28_SA_POA2'!J119*'Total Per Week'!J$3</f>
        <v>2497.5</v>
      </c>
      <c r="K122">
        <f>'2016Census_G28_SA_POA2'!K119*'Total Per Week'!K$3</f>
        <v>0</v>
      </c>
      <c r="L122">
        <f>'2016Census_G28_SA_POA2'!L119*'Total Per Week'!L$3</f>
        <v>2798</v>
      </c>
      <c r="M122">
        <f>'2016Census_G28_SA_POA2'!M119*'Total Per Week'!M$3</f>
        <v>0</v>
      </c>
      <c r="N122">
        <f>'2016Census_G28_SA_POA2'!N119*'Total Per Week'!N$3</f>
        <v>0</v>
      </c>
      <c r="O122">
        <f>'2016Census_G28_SA_POA2'!O119*'Total Per Week'!O$3</f>
        <v>0</v>
      </c>
      <c r="P122">
        <f>SUM(B122:O122)/IF('2016Census_G28_SA_POA2'!R119=0,1,'2016Census_G28_SA_POA2'!R119)</f>
        <v>238581</v>
      </c>
      <c r="Q122">
        <f>P122/IF('2016Census_G28_SA_POA2'!P119=0,1,'2016Census_G28_SA_POA2'!P119)</f>
        <v>293.45756457564573</v>
      </c>
    </row>
    <row r="123" spans="2:17" x14ac:dyDescent="0.3">
      <c r="B123">
        <f>'2016Census_G28_SA_POA2'!B120*'Total Per Week'!$B$3</f>
        <v>2960</v>
      </c>
      <c r="C123">
        <f>'2016Census_G28_SA_POA2'!C120*'Total Per Week'!C$3</f>
        <v>16269</v>
      </c>
      <c r="D123">
        <f>'2016Census_G28_SA_POA2'!D120*'Total Per Week'!D$3</f>
        <v>35856</v>
      </c>
      <c r="E123">
        <f>'2016Census_G28_SA_POA2'!E120*'Total Per Week'!E$3</f>
        <v>37517.5</v>
      </c>
      <c r="F123">
        <f>'2016Census_G28_SA_POA2'!F120*'Total Per Week'!F$3</f>
        <v>33284</v>
      </c>
      <c r="G123">
        <f>'2016Census_G28_SA_POA2'!G120*'Total Per Week'!G$3</f>
        <v>148702</v>
      </c>
      <c r="H123">
        <f>'2016Census_G28_SA_POA2'!H120*'Total Per Week'!H$3</f>
        <v>426816</v>
      </c>
      <c r="I123">
        <f>'2016Census_G28_SA_POA2'!I120*'Total Per Week'!I$3</f>
        <v>125842.5</v>
      </c>
      <c r="J123">
        <f>'2016Census_G28_SA_POA2'!J120*'Total Per Week'!J$3</f>
        <v>10489.5</v>
      </c>
      <c r="K123">
        <f>'2016Census_G28_SA_POA2'!K120*'Total Per Week'!K$3</f>
        <v>4796</v>
      </c>
      <c r="L123">
        <f>'2016Census_G28_SA_POA2'!L120*'Total Per Week'!L$3</f>
        <v>2098.5</v>
      </c>
      <c r="M123">
        <f>'2016Census_G28_SA_POA2'!M120*'Total Per Week'!M$3</f>
        <v>0</v>
      </c>
      <c r="N123">
        <f>'2016Census_G28_SA_POA2'!N120*'Total Per Week'!N$3</f>
        <v>0</v>
      </c>
      <c r="O123">
        <f>'2016Census_G28_SA_POA2'!O120*'Total Per Week'!O$3</f>
        <v>3225</v>
      </c>
      <c r="P123">
        <f>SUM(B123:O123)/IF('2016Census_G28_SA_POA2'!R120=0,1,'2016Census_G28_SA_POA2'!R120)</f>
        <v>847856</v>
      </c>
      <c r="Q123">
        <f>P123/IF('2016Census_G28_SA_POA2'!P120=0,1,'2016Census_G28_SA_POA2'!P120)</f>
        <v>261.60320888614626</v>
      </c>
    </row>
    <row r="124" spans="2:17" x14ac:dyDescent="0.3">
      <c r="B124">
        <f>'2016Census_G28_SA_POA2'!B121*'Total Per Week'!$B$3</f>
        <v>1961</v>
      </c>
      <c r="C124">
        <f>'2016Census_G28_SA_POA2'!C121*'Total Per Week'!C$3</f>
        <v>10962</v>
      </c>
      <c r="D124">
        <f>'2016Census_G28_SA_POA2'!D121*'Total Per Week'!D$3</f>
        <v>20044.5</v>
      </c>
      <c r="E124">
        <f>'2016Census_G28_SA_POA2'!E121*'Total Per Week'!E$3</f>
        <v>28792.5</v>
      </c>
      <c r="F124">
        <f>'2016Census_G28_SA_POA2'!F121*'Total Per Week'!F$3</f>
        <v>19504</v>
      </c>
      <c r="G124">
        <f>'2016Census_G28_SA_POA2'!G121*'Total Per Week'!G$3</f>
        <v>63622.5</v>
      </c>
      <c r="H124">
        <f>'2016Census_G28_SA_POA2'!H121*'Total Per Week'!H$3</f>
        <v>174408</v>
      </c>
      <c r="I124">
        <f>'2016Census_G28_SA_POA2'!I121*'Total Per Week'!I$3</f>
        <v>32759</v>
      </c>
      <c r="J124">
        <f>'2016Census_G28_SA_POA2'!J121*'Total Per Week'!J$3</f>
        <v>1498.5</v>
      </c>
      <c r="K124">
        <f>'2016Census_G28_SA_POA2'!K121*'Total Per Week'!K$3</f>
        <v>1798.5</v>
      </c>
      <c r="L124">
        <f>'2016Census_G28_SA_POA2'!L121*'Total Per Week'!L$3</f>
        <v>0</v>
      </c>
      <c r="M124">
        <f>'2016Census_G28_SA_POA2'!M121*'Total Per Week'!M$3</f>
        <v>0</v>
      </c>
      <c r="N124">
        <f>'2016Census_G28_SA_POA2'!N121*'Total Per Week'!N$3</f>
        <v>2698.5</v>
      </c>
      <c r="O124">
        <f>'2016Census_G28_SA_POA2'!O121*'Total Per Week'!O$3</f>
        <v>3225</v>
      </c>
      <c r="P124">
        <f>SUM(B124:O124)/IF('2016Census_G28_SA_POA2'!R121=0,1,'2016Census_G28_SA_POA2'!R121)</f>
        <v>361274</v>
      </c>
      <c r="Q124">
        <f>P124/IF('2016Census_G28_SA_POA2'!P121=0,1,'2016Census_G28_SA_POA2'!P121)</f>
        <v>240.04916943521596</v>
      </c>
    </row>
    <row r="125" spans="2:17" x14ac:dyDescent="0.3">
      <c r="B125">
        <f>'2016Census_G28_SA_POA2'!B122*'Total Per Week'!$B$3</f>
        <v>1628</v>
      </c>
      <c r="C125">
        <f>'2016Census_G28_SA_POA2'!C122*'Total Per Week'!C$3</f>
        <v>9396</v>
      </c>
      <c r="D125">
        <f>'2016Census_G28_SA_POA2'!D122*'Total Per Week'!D$3</f>
        <v>22161</v>
      </c>
      <c r="E125">
        <f>'2016Census_G28_SA_POA2'!E122*'Total Per Week'!E$3</f>
        <v>22336</v>
      </c>
      <c r="F125">
        <f>'2016Census_G28_SA_POA2'!F122*'Total Per Week'!F$3</f>
        <v>11660</v>
      </c>
      <c r="G125">
        <f>'2016Census_G28_SA_POA2'!G122*'Total Per Week'!G$3</f>
        <v>30189.5</v>
      </c>
      <c r="H125">
        <f>'2016Census_G28_SA_POA2'!H122*'Total Per Week'!H$3</f>
        <v>85176</v>
      </c>
      <c r="I125">
        <f>'2016Census_G28_SA_POA2'!I122*'Total Per Week'!I$3</f>
        <v>5193.5</v>
      </c>
      <c r="J125">
        <f>'2016Census_G28_SA_POA2'!J122*'Total Per Week'!J$3</f>
        <v>1498.5</v>
      </c>
      <c r="K125">
        <f>'2016Census_G28_SA_POA2'!K122*'Total Per Week'!K$3</f>
        <v>0</v>
      </c>
      <c r="L125">
        <f>'2016Census_G28_SA_POA2'!L122*'Total Per Week'!L$3</f>
        <v>0</v>
      </c>
      <c r="M125">
        <f>'2016Census_G28_SA_POA2'!M122*'Total Per Week'!M$3</f>
        <v>0</v>
      </c>
      <c r="N125">
        <f>'2016Census_G28_SA_POA2'!N122*'Total Per Week'!N$3</f>
        <v>0</v>
      </c>
      <c r="O125">
        <f>'2016Census_G28_SA_POA2'!O122*'Total Per Week'!O$3</f>
        <v>0</v>
      </c>
      <c r="P125">
        <f>SUM(B125:O125)/IF('2016Census_G28_SA_POA2'!R122=0,1,'2016Census_G28_SA_POA2'!R122)</f>
        <v>189238.5</v>
      </c>
      <c r="Q125">
        <f>P125/IF('2016Census_G28_SA_POA2'!P122=0,1,'2016Census_G28_SA_POA2'!P122)</f>
        <v>205.02546045503792</v>
      </c>
    </row>
    <row r="126" spans="2:17" x14ac:dyDescent="0.3">
      <c r="B126">
        <f>'2016Census_G28_SA_POA2'!B123*'Total Per Week'!$B$3</f>
        <v>740</v>
      </c>
      <c r="C126">
        <f>'2016Census_G28_SA_POA2'!C123*'Total Per Week'!C$3</f>
        <v>1479</v>
      </c>
      <c r="D126">
        <f>'2016Census_G28_SA_POA2'!D123*'Total Per Week'!D$3</f>
        <v>3984</v>
      </c>
      <c r="E126">
        <f>'2016Census_G28_SA_POA2'!E123*'Total Per Week'!E$3</f>
        <v>9597.5</v>
      </c>
      <c r="F126">
        <f>'2016Census_G28_SA_POA2'!F123*'Total Per Week'!F$3</f>
        <v>10176</v>
      </c>
      <c r="G126">
        <f>'2016Census_G28_SA_POA2'!G123*'Total Per Week'!G$3</f>
        <v>46407</v>
      </c>
      <c r="H126">
        <f>'2016Census_G28_SA_POA2'!H123*'Total Per Week'!H$3</f>
        <v>121368</v>
      </c>
      <c r="I126">
        <f>'2016Census_G28_SA_POA2'!I123*'Total Per Week'!I$3</f>
        <v>55530.5</v>
      </c>
      <c r="J126">
        <f>'2016Census_G28_SA_POA2'!J123*'Total Per Week'!J$3</f>
        <v>3496.5</v>
      </c>
      <c r="K126">
        <f>'2016Census_G28_SA_POA2'!K123*'Total Per Week'!K$3</f>
        <v>2398</v>
      </c>
      <c r="L126">
        <f>'2016Census_G28_SA_POA2'!L123*'Total Per Week'!L$3</f>
        <v>2098.5</v>
      </c>
      <c r="M126">
        <f>'2016Census_G28_SA_POA2'!M123*'Total Per Week'!M$3</f>
        <v>0</v>
      </c>
      <c r="N126">
        <f>'2016Census_G28_SA_POA2'!N123*'Total Per Week'!N$3</f>
        <v>0</v>
      </c>
      <c r="O126">
        <f>'2016Census_G28_SA_POA2'!O123*'Total Per Week'!O$3</f>
        <v>0</v>
      </c>
      <c r="P126">
        <f>SUM(B126:O126)/IF('2016Census_G28_SA_POA2'!R123=0,1,'2016Census_G28_SA_POA2'!R123)</f>
        <v>257275</v>
      </c>
      <c r="Q126">
        <f>P126/IF('2016Census_G28_SA_POA2'!P123=0,1,'2016Census_G28_SA_POA2'!P123)</f>
        <v>285.86111111111109</v>
      </c>
    </row>
    <row r="127" spans="2:17" x14ac:dyDescent="0.3">
      <c r="B127">
        <f>'2016Census_G28_SA_POA2'!B124*'Total Per Week'!$B$3</f>
        <v>296</v>
      </c>
      <c r="C127">
        <f>'2016Census_G28_SA_POA2'!C124*'Total Per Week'!C$3</f>
        <v>1392</v>
      </c>
      <c r="D127">
        <f>'2016Census_G28_SA_POA2'!D124*'Total Per Week'!D$3</f>
        <v>1867.5</v>
      </c>
      <c r="E127">
        <f>'2016Census_G28_SA_POA2'!E124*'Total Per Week'!E$3</f>
        <v>1570.5</v>
      </c>
      <c r="F127">
        <f>'2016Census_G28_SA_POA2'!F124*'Total Per Week'!F$3</f>
        <v>1908</v>
      </c>
      <c r="G127">
        <f>'2016Census_G28_SA_POA2'!G124*'Total Per Week'!G$3</f>
        <v>14720.5</v>
      </c>
      <c r="H127">
        <f>'2016Census_G28_SA_POA2'!H124*'Total Per Week'!H$3</f>
        <v>33696</v>
      </c>
      <c r="I127">
        <f>'2016Census_G28_SA_POA2'!I124*'Total Per Week'!I$3</f>
        <v>5593</v>
      </c>
      <c r="J127">
        <f>'2016Census_G28_SA_POA2'!J124*'Total Per Week'!J$3</f>
        <v>0</v>
      </c>
      <c r="K127">
        <f>'2016Census_G28_SA_POA2'!K124*'Total Per Week'!K$3</f>
        <v>0</v>
      </c>
      <c r="L127">
        <f>'2016Census_G28_SA_POA2'!L124*'Total Per Week'!L$3</f>
        <v>0</v>
      </c>
      <c r="M127">
        <f>'2016Census_G28_SA_POA2'!M124*'Total Per Week'!M$3</f>
        <v>0</v>
      </c>
      <c r="N127">
        <f>'2016Census_G28_SA_POA2'!N124*'Total Per Week'!N$3</f>
        <v>0</v>
      </c>
      <c r="O127">
        <f>'2016Census_G28_SA_POA2'!O124*'Total Per Week'!O$3</f>
        <v>0</v>
      </c>
      <c r="P127">
        <f>SUM(B127:O127)/IF('2016Census_G28_SA_POA2'!R124=0,1,'2016Census_G28_SA_POA2'!R124)</f>
        <v>61043.5</v>
      </c>
      <c r="Q127">
        <f>P127/IF('2016Census_G28_SA_POA2'!P124=0,1,'2016Census_G28_SA_POA2'!P124)</f>
        <v>256.48529411764707</v>
      </c>
    </row>
    <row r="128" spans="2:17" x14ac:dyDescent="0.3">
      <c r="B128">
        <f>'2016Census_G28_SA_POA2'!B125*'Total Per Week'!$B$3</f>
        <v>407</v>
      </c>
      <c r="C128">
        <f>'2016Census_G28_SA_POA2'!C125*'Total Per Week'!C$3</f>
        <v>2088</v>
      </c>
      <c r="D128">
        <f>'2016Census_G28_SA_POA2'!D125*'Total Per Week'!D$3</f>
        <v>2365.5</v>
      </c>
      <c r="E128">
        <f>'2016Census_G28_SA_POA2'!E125*'Total Per Week'!E$3</f>
        <v>6631</v>
      </c>
      <c r="F128">
        <f>'2016Census_G28_SA_POA2'!F125*'Total Per Week'!F$3</f>
        <v>5724</v>
      </c>
      <c r="G128">
        <f>'2016Census_G28_SA_POA2'!G125*'Total Per Week'!G$3</f>
        <v>16966</v>
      </c>
      <c r="H128">
        <f>'2016Census_G28_SA_POA2'!H125*'Total Per Week'!H$3</f>
        <v>72072</v>
      </c>
      <c r="I128">
        <f>'2016Census_G28_SA_POA2'!I125*'Total Per Week'!I$3</f>
        <v>41947.5</v>
      </c>
      <c r="J128">
        <f>'2016Census_G28_SA_POA2'!J125*'Total Per Week'!J$3</f>
        <v>8491.5</v>
      </c>
      <c r="K128">
        <f>'2016Census_G28_SA_POA2'!K125*'Total Per Week'!K$3</f>
        <v>2398</v>
      </c>
      <c r="L128">
        <f>'2016Census_G28_SA_POA2'!L125*'Total Per Week'!L$3</f>
        <v>0</v>
      </c>
      <c r="M128">
        <f>'2016Census_G28_SA_POA2'!M125*'Total Per Week'!M$3</f>
        <v>0</v>
      </c>
      <c r="N128">
        <f>'2016Census_G28_SA_POA2'!N125*'Total Per Week'!N$3</f>
        <v>0</v>
      </c>
      <c r="O128">
        <f>'2016Census_G28_SA_POA2'!O125*'Total Per Week'!O$3</f>
        <v>0</v>
      </c>
      <c r="P128">
        <f>SUM(B128:O128)/IF('2016Census_G28_SA_POA2'!R125=0,1,'2016Census_G28_SA_POA2'!R125)</f>
        <v>159090.5</v>
      </c>
      <c r="Q128">
        <f>P128/IF('2016Census_G28_SA_POA2'!P125=0,1,'2016Census_G28_SA_POA2'!P125)</f>
        <v>292.44577205882354</v>
      </c>
    </row>
    <row r="129" spans="2:17" x14ac:dyDescent="0.3">
      <c r="B129">
        <f>'2016Census_G28_SA_POA2'!B126*'Total Per Week'!$B$3</f>
        <v>851</v>
      </c>
      <c r="C129">
        <f>'2016Census_G28_SA_POA2'!C126*'Total Per Week'!C$3</f>
        <v>4524</v>
      </c>
      <c r="D129">
        <f>'2016Census_G28_SA_POA2'!D126*'Total Per Week'!D$3</f>
        <v>13819.5</v>
      </c>
      <c r="E129">
        <f>'2016Census_G28_SA_POA2'!E126*'Total Per Week'!E$3</f>
        <v>14658</v>
      </c>
      <c r="F129">
        <f>'2016Census_G28_SA_POA2'!F126*'Total Per Week'!F$3</f>
        <v>7420</v>
      </c>
      <c r="G129">
        <f>'2016Census_G28_SA_POA2'!G126*'Total Per Week'!G$3</f>
        <v>26946</v>
      </c>
      <c r="H129">
        <f>'2016Census_G28_SA_POA2'!H126*'Total Per Week'!H$3</f>
        <v>55224</v>
      </c>
      <c r="I129">
        <f>'2016Census_G28_SA_POA2'!I126*'Total Per Week'!I$3</f>
        <v>27565.5</v>
      </c>
      <c r="J129">
        <f>'2016Census_G28_SA_POA2'!J126*'Total Per Week'!J$3</f>
        <v>3496.5</v>
      </c>
      <c r="K129">
        <f>'2016Census_G28_SA_POA2'!K126*'Total Per Week'!K$3</f>
        <v>2997.5</v>
      </c>
      <c r="L129">
        <f>'2016Census_G28_SA_POA2'!L126*'Total Per Week'!L$3</f>
        <v>0</v>
      </c>
      <c r="M129">
        <f>'2016Census_G28_SA_POA2'!M126*'Total Per Week'!M$3</f>
        <v>0</v>
      </c>
      <c r="N129">
        <f>'2016Census_G28_SA_POA2'!N126*'Total Per Week'!N$3</f>
        <v>0</v>
      </c>
      <c r="O129">
        <f>'2016Census_G28_SA_POA2'!O126*'Total Per Week'!O$3</f>
        <v>0</v>
      </c>
      <c r="P129">
        <f>SUM(B129:O129)/IF('2016Census_G28_SA_POA2'!R126=0,1,'2016Census_G28_SA_POA2'!R126)</f>
        <v>157502</v>
      </c>
      <c r="Q129">
        <f>P129/IF('2016Census_G28_SA_POA2'!P126=0,1,'2016Census_G28_SA_POA2'!P126)</f>
        <v>234.72727272727272</v>
      </c>
    </row>
    <row r="130" spans="2:17" x14ac:dyDescent="0.3">
      <c r="B130">
        <f>'2016Census_G28_SA_POA2'!B127*'Total Per Week'!$B$3</f>
        <v>1110</v>
      </c>
      <c r="C130">
        <f>'2016Census_G28_SA_POA2'!C127*'Total Per Week'!C$3</f>
        <v>2871</v>
      </c>
      <c r="D130">
        <f>'2016Census_G28_SA_POA2'!D127*'Total Per Week'!D$3</f>
        <v>11329.5</v>
      </c>
      <c r="E130">
        <f>'2016Census_G28_SA_POA2'!E127*'Total Per Week'!E$3</f>
        <v>20940</v>
      </c>
      <c r="F130">
        <f>'2016Census_G28_SA_POA2'!F127*'Total Per Week'!F$3</f>
        <v>11236</v>
      </c>
      <c r="G130">
        <f>'2016Census_G28_SA_POA2'!G127*'Total Per Week'!G$3</f>
        <v>45159.5</v>
      </c>
      <c r="H130">
        <f>'2016Census_G28_SA_POA2'!H127*'Total Per Week'!H$3</f>
        <v>239616</v>
      </c>
      <c r="I130">
        <f>'2016Census_G28_SA_POA2'!I127*'Total Per Week'!I$3</f>
        <v>210936</v>
      </c>
      <c r="J130">
        <f>'2016Census_G28_SA_POA2'!J127*'Total Per Week'!J$3</f>
        <v>9990</v>
      </c>
      <c r="K130">
        <f>'2016Census_G28_SA_POA2'!K127*'Total Per Week'!K$3</f>
        <v>3597</v>
      </c>
      <c r="L130">
        <f>'2016Census_G28_SA_POA2'!L127*'Total Per Week'!L$3</f>
        <v>0</v>
      </c>
      <c r="M130">
        <f>'2016Census_G28_SA_POA2'!M127*'Total Per Week'!M$3</f>
        <v>0</v>
      </c>
      <c r="N130">
        <f>'2016Census_G28_SA_POA2'!N127*'Total Per Week'!N$3</f>
        <v>0</v>
      </c>
      <c r="O130">
        <f>'2016Census_G28_SA_POA2'!O127*'Total Per Week'!O$3</f>
        <v>0</v>
      </c>
      <c r="P130">
        <f>SUM(B130:O130)/IF('2016Census_G28_SA_POA2'!R127=0,1,'2016Census_G28_SA_POA2'!R127)</f>
        <v>556785</v>
      </c>
      <c r="Q130">
        <f>P130/IF('2016Census_G28_SA_POA2'!P127=0,1,'2016Census_G28_SA_POA2'!P127)</f>
        <v>304.25409836065575</v>
      </c>
    </row>
    <row r="131" spans="2:17" x14ac:dyDescent="0.3">
      <c r="B131">
        <f>'2016Census_G28_SA_POA2'!B128*'Total Per Week'!$B$3</f>
        <v>111</v>
      </c>
      <c r="C131">
        <f>'2016Census_G28_SA_POA2'!C128*'Total Per Week'!C$3</f>
        <v>0</v>
      </c>
      <c r="D131">
        <f>'2016Census_G28_SA_POA2'!D128*'Total Per Week'!D$3</f>
        <v>622.5</v>
      </c>
      <c r="E131">
        <f>'2016Census_G28_SA_POA2'!E128*'Total Per Week'!E$3</f>
        <v>0</v>
      </c>
      <c r="F131">
        <f>'2016Census_G28_SA_POA2'!F128*'Total Per Week'!F$3</f>
        <v>636</v>
      </c>
      <c r="G131">
        <f>'2016Census_G28_SA_POA2'!G128*'Total Per Week'!G$3</f>
        <v>4990</v>
      </c>
      <c r="H131">
        <f>'2016Census_G28_SA_POA2'!H128*'Total Per Week'!H$3</f>
        <v>14352</v>
      </c>
      <c r="I131">
        <f>'2016Census_G28_SA_POA2'!I128*'Total Per Week'!I$3</f>
        <v>7191</v>
      </c>
      <c r="J131">
        <f>'2016Census_G28_SA_POA2'!J128*'Total Per Week'!J$3</f>
        <v>0</v>
      </c>
      <c r="K131">
        <f>'2016Census_G28_SA_POA2'!K128*'Total Per Week'!K$3</f>
        <v>0</v>
      </c>
      <c r="L131">
        <f>'2016Census_G28_SA_POA2'!L128*'Total Per Week'!L$3</f>
        <v>0</v>
      </c>
      <c r="M131">
        <f>'2016Census_G28_SA_POA2'!M128*'Total Per Week'!M$3</f>
        <v>0</v>
      </c>
      <c r="N131">
        <f>'2016Census_G28_SA_POA2'!N128*'Total Per Week'!N$3</f>
        <v>0</v>
      </c>
      <c r="O131">
        <f>'2016Census_G28_SA_POA2'!O128*'Total Per Week'!O$3</f>
        <v>0</v>
      </c>
      <c r="P131">
        <f>SUM(B131:O131)/IF('2016Census_G28_SA_POA2'!R128=0,1,'2016Census_G28_SA_POA2'!R128)</f>
        <v>27902.5</v>
      </c>
      <c r="Q131">
        <f>P131/IF('2016Census_G28_SA_POA2'!P128=0,1,'2016Census_G28_SA_POA2'!P128)</f>
        <v>293.71052631578948</v>
      </c>
    </row>
    <row r="132" spans="2:17" x14ac:dyDescent="0.3">
      <c r="B132">
        <f>'2016Census_G28_SA_POA2'!B129*'Total Per Week'!$B$3</f>
        <v>740</v>
      </c>
      <c r="C132">
        <f>'2016Census_G28_SA_POA2'!C129*'Total Per Week'!C$3</f>
        <v>435</v>
      </c>
      <c r="D132">
        <f>'2016Census_G28_SA_POA2'!D129*'Total Per Week'!D$3</f>
        <v>2116.5</v>
      </c>
      <c r="E132">
        <f>'2016Census_G28_SA_POA2'!E129*'Total Per Week'!E$3</f>
        <v>3664.5</v>
      </c>
      <c r="F132">
        <f>'2016Census_G28_SA_POA2'!F129*'Total Per Week'!F$3</f>
        <v>3392</v>
      </c>
      <c r="G132">
        <f>'2016Census_G28_SA_POA2'!G129*'Total Per Week'!G$3</f>
        <v>11976</v>
      </c>
      <c r="H132">
        <f>'2016Census_G28_SA_POA2'!H129*'Total Per Week'!H$3</f>
        <v>33384</v>
      </c>
      <c r="I132">
        <f>'2016Census_G28_SA_POA2'!I129*'Total Per Week'!I$3</f>
        <v>28364.5</v>
      </c>
      <c r="J132">
        <f>'2016Census_G28_SA_POA2'!J129*'Total Per Week'!J$3</f>
        <v>4495.5</v>
      </c>
      <c r="K132">
        <f>'2016Census_G28_SA_POA2'!K129*'Total Per Week'!K$3</f>
        <v>2997.5</v>
      </c>
      <c r="L132">
        <f>'2016Census_G28_SA_POA2'!L129*'Total Per Week'!L$3</f>
        <v>0</v>
      </c>
      <c r="M132">
        <f>'2016Census_G28_SA_POA2'!M129*'Total Per Week'!M$3</f>
        <v>0</v>
      </c>
      <c r="N132">
        <f>'2016Census_G28_SA_POA2'!N129*'Total Per Week'!N$3</f>
        <v>0</v>
      </c>
      <c r="O132">
        <f>'2016Census_G28_SA_POA2'!O129*'Total Per Week'!O$3</f>
        <v>0</v>
      </c>
      <c r="P132">
        <f>SUM(B132:O132)/IF('2016Census_G28_SA_POA2'!R129=0,1,'2016Census_G28_SA_POA2'!R129)</f>
        <v>91565.5</v>
      </c>
      <c r="Q132">
        <f>P132/IF('2016Census_G28_SA_POA2'!P129=0,1,'2016Census_G28_SA_POA2'!P129)</f>
        <v>287.03918495297808</v>
      </c>
    </row>
    <row r="133" spans="2:17" x14ac:dyDescent="0.3">
      <c r="B133">
        <f>'2016Census_G28_SA_POA2'!B130*'Total Per Week'!$B$3</f>
        <v>629</v>
      </c>
      <c r="C133">
        <f>'2016Census_G28_SA_POA2'!C130*'Total Per Week'!C$3</f>
        <v>261</v>
      </c>
      <c r="D133">
        <f>'2016Census_G28_SA_POA2'!D130*'Total Per Week'!D$3</f>
        <v>871.5</v>
      </c>
      <c r="E133">
        <f>'2016Census_G28_SA_POA2'!E130*'Total Per Week'!E$3</f>
        <v>1570.5</v>
      </c>
      <c r="F133">
        <f>'2016Census_G28_SA_POA2'!F130*'Total Per Week'!F$3</f>
        <v>1908</v>
      </c>
      <c r="G133">
        <f>'2016Census_G28_SA_POA2'!G130*'Total Per Week'!G$3</f>
        <v>9231.5</v>
      </c>
      <c r="H133">
        <f>'2016Census_G28_SA_POA2'!H130*'Total Per Week'!H$3</f>
        <v>20904</v>
      </c>
      <c r="I133">
        <f>'2016Census_G28_SA_POA2'!I130*'Total Per Week'!I$3</f>
        <v>12384.5</v>
      </c>
      <c r="J133">
        <f>'2016Census_G28_SA_POA2'!J130*'Total Per Week'!J$3</f>
        <v>5994</v>
      </c>
      <c r="K133">
        <f>'2016Census_G28_SA_POA2'!K130*'Total Per Week'!K$3</f>
        <v>0</v>
      </c>
      <c r="L133">
        <f>'2016Census_G28_SA_POA2'!L130*'Total Per Week'!L$3</f>
        <v>0</v>
      </c>
      <c r="M133">
        <f>'2016Census_G28_SA_POA2'!M130*'Total Per Week'!M$3</f>
        <v>0</v>
      </c>
      <c r="N133">
        <f>'2016Census_G28_SA_POA2'!N130*'Total Per Week'!N$3</f>
        <v>0</v>
      </c>
      <c r="O133">
        <f>'2016Census_G28_SA_POA2'!O130*'Total Per Week'!O$3</f>
        <v>0</v>
      </c>
      <c r="P133">
        <f>SUM(B133:O133)/IF('2016Census_G28_SA_POA2'!R130=0,1,'2016Census_G28_SA_POA2'!R130)</f>
        <v>53754</v>
      </c>
      <c r="Q133">
        <f>P133/IF('2016Census_G28_SA_POA2'!P130=0,1,'2016Census_G28_SA_POA2'!P130)</f>
        <v>279.96875</v>
      </c>
    </row>
    <row r="134" spans="2:17" x14ac:dyDescent="0.3">
      <c r="B134">
        <f>'2016Census_G28_SA_POA2'!B131*'Total Per Week'!$B$3</f>
        <v>851</v>
      </c>
      <c r="C134">
        <f>'2016Census_G28_SA_POA2'!C131*'Total Per Week'!C$3</f>
        <v>0</v>
      </c>
      <c r="D134">
        <f>'2016Census_G28_SA_POA2'!D131*'Total Per Week'!D$3</f>
        <v>2739</v>
      </c>
      <c r="E134">
        <f>'2016Census_G28_SA_POA2'!E131*'Total Per Week'!E$3</f>
        <v>10993.5</v>
      </c>
      <c r="F134">
        <f>'2016Census_G28_SA_POA2'!F131*'Total Per Week'!F$3</f>
        <v>15688</v>
      </c>
      <c r="G134">
        <f>'2016Census_G28_SA_POA2'!G131*'Total Per Week'!G$3</f>
        <v>72105.5</v>
      </c>
      <c r="H134">
        <f>'2016Census_G28_SA_POA2'!H131*'Total Per Week'!H$3</f>
        <v>197808</v>
      </c>
      <c r="I134">
        <f>'2016Census_G28_SA_POA2'!I131*'Total Per Week'!I$3</f>
        <v>96679</v>
      </c>
      <c r="J134">
        <f>'2016Census_G28_SA_POA2'!J131*'Total Per Week'!J$3</f>
        <v>5994</v>
      </c>
      <c r="K134">
        <f>'2016Census_G28_SA_POA2'!K131*'Total Per Week'!K$3</f>
        <v>4196.5</v>
      </c>
      <c r="L134">
        <f>'2016Census_G28_SA_POA2'!L131*'Total Per Week'!L$3</f>
        <v>2098.5</v>
      </c>
      <c r="M134">
        <f>'2016Census_G28_SA_POA2'!M131*'Total Per Week'!M$3</f>
        <v>0</v>
      </c>
      <c r="N134">
        <f>'2016Census_G28_SA_POA2'!N131*'Total Per Week'!N$3</f>
        <v>0</v>
      </c>
      <c r="O134">
        <f>'2016Census_G28_SA_POA2'!O131*'Total Per Week'!O$3</f>
        <v>0</v>
      </c>
      <c r="P134">
        <f>SUM(B134:O134)/IF('2016Census_G28_SA_POA2'!R131=0,1,'2016Census_G28_SA_POA2'!R131)</f>
        <v>409153</v>
      </c>
      <c r="Q134">
        <f>P134/IF('2016Census_G28_SA_POA2'!P131=0,1,'2016Census_G28_SA_POA2'!P131)</f>
        <v>298.86997808619429</v>
      </c>
    </row>
    <row r="135" spans="2:17" x14ac:dyDescent="0.3">
      <c r="B135">
        <f>'2016Census_G28_SA_POA2'!B132*'Total Per Week'!$B$3</f>
        <v>333</v>
      </c>
      <c r="C135">
        <f>'2016Census_G28_SA_POA2'!C132*'Total Per Week'!C$3</f>
        <v>0</v>
      </c>
      <c r="D135">
        <f>'2016Census_G28_SA_POA2'!D132*'Total Per Week'!D$3</f>
        <v>622.5</v>
      </c>
      <c r="E135">
        <f>'2016Census_G28_SA_POA2'!E132*'Total Per Week'!E$3</f>
        <v>2443</v>
      </c>
      <c r="F135">
        <f>'2016Census_G28_SA_POA2'!F132*'Total Per Week'!F$3</f>
        <v>3816</v>
      </c>
      <c r="G135">
        <f>'2016Census_G28_SA_POA2'!G132*'Total Per Week'!G$3</f>
        <v>16467</v>
      </c>
      <c r="H135">
        <f>'2016Census_G28_SA_POA2'!H132*'Total Per Week'!H$3</f>
        <v>26832</v>
      </c>
      <c r="I135">
        <f>'2016Census_G28_SA_POA2'!I132*'Total Per Week'!I$3</f>
        <v>12784</v>
      </c>
      <c r="J135">
        <f>'2016Census_G28_SA_POA2'!J132*'Total Per Week'!J$3</f>
        <v>1498.5</v>
      </c>
      <c r="K135">
        <f>'2016Census_G28_SA_POA2'!K132*'Total Per Week'!K$3</f>
        <v>0</v>
      </c>
      <c r="L135">
        <f>'2016Census_G28_SA_POA2'!L132*'Total Per Week'!L$3</f>
        <v>0</v>
      </c>
      <c r="M135">
        <f>'2016Census_G28_SA_POA2'!M132*'Total Per Week'!M$3</f>
        <v>0</v>
      </c>
      <c r="N135">
        <f>'2016Census_G28_SA_POA2'!N132*'Total Per Week'!N$3</f>
        <v>0</v>
      </c>
      <c r="O135">
        <f>'2016Census_G28_SA_POA2'!O132*'Total Per Week'!O$3</f>
        <v>0</v>
      </c>
      <c r="P135">
        <f>SUM(B135:O135)/IF('2016Census_G28_SA_POA2'!R132=0,1,'2016Census_G28_SA_POA2'!R132)</f>
        <v>64796</v>
      </c>
      <c r="Q135">
        <f>P135/IF('2016Census_G28_SA_POA2'!P132=0,1,'2016Census_G28_SA_POA2'!P132)</f>
        <v>278.09442060085837</v>
      </c>
    </row>
    <row r="136" spans="2:17" x14ac:dyDescent="0.3">
      <c r="B136">
        <f>'2016Census_G28_SA_POA2'!B133*'Total Per Week'!$B$3</f>
        <v>555</v>
      </c>
      <c r="C136">
        <f>'2016Census_G28_SA_POA2'!C133*'Total Per Week'!C$3</f>
        <v>261</v>
      </c>
      <c r="D136">
        <f>'2016Census_G28_SA_POA2'!D133*'Total Per Week'!D$3</f>
        <v>622.5</v>
      </c>
      <c r="E136">
        <f>'2016Census_G28_SA_POA2'!E133*'Total Per Week'!E$3</f>
        <v>1570.5</v>
      </c>
      <c r="F136">
        <f>'2016Census_G28_SA_POA2'!F133*'Total Per Week'!F$3</f>
        <v>1484</v>
      </c>
      <c r="G136">
        <f>'2016Census_G28_SA_POA2'!G133*'Total Per Week'!G$3</f>
        <v>3493</v>
      </c>
      <c r="H136">
        <f>'2016Census_G28_SA_POA2'!H133*'Total Per Week'!H$3</f>
        <v>7176</v>
      </c>
      <c r="I136">
        <f>'2016Census_G28_SA_POA2'!I133*'Total Per Week'!I$3</f>
        <v>3595.5</v>
      </c>
      <c r="J136">
        <f>'2016Census_G28_SA_POA2'!J133*'Total Per Week'!J$3</f>
        <v>0</v>
      </c>
      <c r="K136">
        <f>'2016Census_G28_SA_POA2'!K133*'Total Per Week'!K$3</f>
        <v>0</v>
      </c>
      <c r="L136">
        <f>'2016Census_G28_SA_POA2'!L133*'Total Per Week'!L$3</f>
        <v>0</v>
      </c>
      <c r="M136">
        <f>'2016Census_G28_SA_POA2'!M133*'Total Per Week'!M$3</f>
        <v>0</v>
      </c>
      <c r="N136">
        <f>'2016Census_G28_SA_POA2'!N133*'Total Per Week'!N$3</f>
        <v>0</v>
      </c>
      <c r="O136">
        <f>'2016Census_G28_SA_POA2'!O133*'Total Per Week'!O$3</f>
        <v>0</v>
      </c>
      <c r="P136">
        <f>SUM(B136:O136)/IF('2016Census_G28_SA_POA2'!R133=0,1,'2016Census_G28_SA_POA2'!R133)</f>
        <v>18757.5</v>
      </c>
      <c r="Q136">
        <f>P136/IF('2016Census_G28_SA_POA2'!P133=0,1,'2016Census_G28_SA_POA2'!P133)</f>
        <v>220.6764705882353</v>
      </c>
    </row>
    <row r="137" spans="2:17" x14ac:dyDescent="0.3">
      <c r="B137">
        <f>'2016Census_G28_SA_POA2'!B134*'Total Per Week'!$B$3</f>
        <v>259</v>
      </c>
      <c r="C137">
        <f>'2016Census_G28_SA_POA2'!C134*'Total Per Week'!C$3</f>
        <v>0</v>
      </c>
      <c r="D137">
        <f>'2016Census_G28_SA_POA2'!D134*'Total Per Week'!D$3</f>
        <v>747</v>
      </c>
      <c r="E137">
        <f>'2016Census_G28_SA_POA2'!E134*'Total Per Week'!E$3</f>
        <v>1047</v>
      </c>
      <c r="F137">
        <f>'2016Census_G28_SA_POA2'!F134*'Total Per Week'!F$3</f>
        <v>636</v>
      </c>
      <c r="G137">
        <f>'2016Census_G28_SA_POA2'!G134*'Total Per Week'!G$3</f>
        <v>3243.5</v>
      </c>
      <c r="H137">
        <f>'2016Census_G28_SA_POA2'!H134*'Total Per Week'!H$3</f>
        <v>1560</v>
      </c>
      <c r="I137">
        <f>'2016Census_G28_SA_POA2'!I134*'Total Per Week'!I$3</f>
        <v>1198.5</v>
      </c>
      <c r="J137">
        <f>'2016Census_G28_SA_POA2'!J134*'Total Per Week'!J$3</f>
        <v>0</v>
      </c>
      <c r="K137">
        <f>'2016Census_G28_SA_POA2'!K134*'Total Per Week'!K$3</f>
        <v>0</v>
      </c>
      <c r="L137">
        <f>'2016Census_G28_SA_POA2'!L134*'Total Per Week'!L$3</f>
        <v>0</v>
      </c>
      <c r="M137">
        <f>'2016Census_G28_SA_POA2'!M134*'Total Per Week'!M$3</f>
        <v>0</v>
      </c>
      <c r="N137">
        <f>'2016Census_G28_SA_POA2'!N134*'Total Per Week'!N$3</f>
        <v>0</v>
      </c>
      <c r="O137">
        <f>'2016Census_G28_SA_POA2'!O134*'Total Per Week'!O$3</f>
        <v>0</v>
      </c>
      <c r="P137">
        <f>SUM(B137:O137)/IF('2016Census_G28_SA_POA2'!R134=0,1,'2016Census_G28_SA_POA2'!R134)</f>
        <v>8691</v>
      </c>
      <c r="Q137">
        <f>P137/IF('2016Census_G28_SA_POA2'!P134=0,1,'2016Census_G28_SA_POA2'!P134)</f>
        <v>202.11627906976744</v>
      </c>
    </row>
    <row r="138" spans="2:17" x14ac:dyDescent="0.3">
      <c r="B138">
        <f>'2016Census_G28_SA_POA2'!B135*'Total Per Week'!$B$3</f>
        <v>333</v>
      </c>
      <c r="C138">
        <f>'2016Census_G28_SA_POA2'!C135*'Total Per Week'!C$3</f>
        <v>348</v>
      </c>
      <c r="D138">
        <f>'2016Census_G28_SA_POA2'!D135*'Total Per Week'!D$3</f>
        <v>1369.5</v>
      </c>
      <c r="E138">
        <f>'2016Census_G28_SA_POA2'!E135*'Total Per Week'!E$3</f>
        <v>1221.5</v>
      </c>
      <c r="F138">
        <f>'2016Census_G28_SA_POA2'!F135*'Total Per Week'!F$3</f>
        <v>2544</v>
      </c>
      <c r="G138">
        <f>'2016Census_G28_SA_POA2'!G135*'Total Per Week'!G$3</f>
        <v>5239.5</v>
      </c>
      <c r="H138">
        <f>'2016Census_G28_SA_POA2'!H135*'Total Per Week'!H$3</f>
        <v>4368</v>
      </c>
      <c r="I138">
        <f>'2016Census_G28_SA_POA2'!I135*'Total Per Week'!I$3</f>
        <v>1997.5</v>
      </c>
      <c r="J138">
        <f>'2016Census_G28_SA_POA2'!J135*'Total Per Week'!J$3</f>
        <v>0</v>
      </c>
      <c r="K138">
        <f>'2016Census_G28_SA_POA2'!K135*'Total Per Week'!K$3</f>
        <v>0</v>
      </c>
      <c r="L138">
        <f>'2016Census_G28_SA_POA2'!L135*'Total Per Week'!L$3</f>
        <v>0</v>
      </c>
      <c r="M138">
        <f>'2016Census_G28_SA_POA2'!M135*'Total Per Week'!M$3</f>
        <v>0</v>
      </c>
      <c r="N138">
        <f>'2016Census_G28_SA_POA2'!N135*'Total Per Week'!N$3</f>
        <v>0</v>
      </c>
      <c r="O138">
        <f>'2016Census_G28_SA_POA2'!O135*'Total Per Week'!O$3</f>
        <v>0</v>
      </c>
      <c r="P138">
        <f>SUM(B138:O138)/IF('2016Census_G28_SA_POA2'!R135=0,1,'2016Census_G28_SA_POA2'!R135)</f>
        <v>17421</v>
      </c>
      <c r="Q138">
        <f>P138/IF('2016Census_G28_SA_POA2'!P135=0,1,'2016Census_G28_SA_POA2'!P135)</f>
        <v>209.89156626506025</v>
      </c>
    </row>
    <row r="139" spans="2:17" x14ac:dyDescent="0.3">
      <c r="B139">
        <f>'2016Census_G28_SA_POA2'!B136*'Total Per Week'!$B$3</f>
        <v>777</v>
      </c>
      <c r="C139">
        <f>'2016Census_G28_SA_POA2'!C136*'Total Per Week'!C$3</f>
        <v>0</v>
      </c>
      <c r="D139">
        <f>'2016Census_G28_SA_POA2'!D136*'Total Per Week'!D$3</f>
        <v>1494</v>
      </c>
      <c r="E139">
        <f>'2016Census_G28_SA_POA2'!E136*'Total Per Week'!E$3</f>
        <v>5933</v>
      </c>
      <c r="F139">
        <f>'2016Census_G28_SA_POA2'!F136*'Total Per Week'!F$3</f>
        <v>6996</v>
      </c>
      <c r="G139">
        <f>'2016Census_G28_SA_POA2'!G136*'Total Per Week'!G$3</f>
        <v>16217.5</v>
      </c>
      <c r="H139">
        <f>'2016Census_G28_SA_POA2'!H136*'Total Per Week'!H$3</f>
        <v>20592</v>
      </c>
      <c r="I139">
        <f>'2016Census_G28_SA_POA2'!I136*'Total Per Week'!I$3</f>
        <v>3196</v>
      </c>
      <c r="J139">
        <f>'2016Census_G28_SA_POA2'!J136*'Total Per Week'!J$3</f>
        <v>1498.5</v>
      </c>
      <c r="K139">
        <f>'2016Census_G28_SA_POA2'!K136*'Total Per Week'!K$3</f>
        <v>0</v>
      </c>
      <c r="L139">
        <f>'2016Census_G28_SA_POA2'!L136*'Total Per Week'!L$3</f>
        <v>0</v>
      </c>
      <c r="M139">
        <f>'2016Census_G28_SA_POA2'!M136*'Total Per Week'!M$3</f>
        <v>0</v>
      </c>
      <c r="N139">
        <f>'2016Census_G28_SA_POA2'!N136*'Total Per Week'!N$3</f>
        <v>0</v>
      </c>
      <c r="O139">
        <f>'2016Census_G28_SA_POA2'!O136*'Total Per Week'!O$3</f>
        <v>0</v>
      </c>
      <c r="P139">
        <f>SUM(B139:O139)/IF('2016Census_G28_SA_POA2'!R136=0,1,'2016Census_G28_SA_POA2'!R136)</f>
        <v>56704</v>
      </c>
      <c r="Q139">
        <f>P139/IF('2016Census_G28_SA_POA2'!P136=0,1,'2016Census_G28_SA_POA2'!P136)</f>
        <v>234.31404958677686</v>
      </c>
    </row>
    <row r="140" spans="2:17" x14ac:dyDescent="0.3">
      <c r="B140">
        <f>'2016Census_G28_SA_POA2'!B137*'Total Per Week'!$B$3</f>
        <v>185</v>
      </c>
      <c r="C140">
        <f>'2016Census_G28_SA_POA2'!C137*'Total Per Week'!C$3</f>
        <v>0</v>
      </c>
      <c r="D140">
        <f>'2016Census_G28_SA_POA2'!D137*'Total Per Week'!D$3</f>
        <v>373.5</v>
      </c>
      <c r="E140">
        <f>'2016Census_G28_SA_POA2'!E137*'Total Per Week'!E$3</f>
        <v>698</v>
      </c>
      <c r="F140">
        <f>'2016Census_G28_SA_POA2'!F137*'Total Per Week'!F$3</f>
        <v>2120</v>
      </c>
      <c r="G140">
        <f>'2016Census_G28_SA_POA2'!G137*'Total Per Week'!G$3</f>
        <v>2245.5</v>
      </c>
      <c r="H140">
        <f>'2016Census_G28_SA_POA2'!H137*'Total Per Week'!H$3</f>
        <v>11544</v>
      </c>
      <c r="I140">
        <f>'2016Census_G28_SA_POA2'!I137*'Total Per Week'!I$3</f>
        <v>3196</v>
      </c>
      <c r="J140">
        <f>'2016Census_G28_SA_POA2'!J137*'Total Per Week'!J$3</f>
        <v>0</v>
      </c>
      <c r="K140">
        <f>'2016Census_G28_SA_POA2'!K137*'Total Per Week'!K$3</f>
        <v>0</v>
      </c>
      <c r="L140">
        <f>'2016Census_G28_SA_POA2'!L137*'Total Per Week'!L$3</f>
        <v>0</v>
      </c>
      <c r="M140">
        <f>'2016Census_G28_SA_POA2'!M137*'Total Per Week'!M$3</f>
        <v>0</v>
      </c>
      <c r="N140">
        <f>'2016Census_G28_SA_POA2'!N137*'Total Per Week'!N$3</f>
        <v>0</v>
      </c>
      <c r="O140">
        <f>'2016Census_G28_SA_POA2'!O137*'Total Per Week'!O$3</f>
        <v>0</v>
      </c>
      <c r="P140">
        <f>SUM(B140:O140)/IF('2016Census_G28_SA_POA2'!R137=0,1,'2016Census_G28_SA_POA2'!R137)</f>
        <v>20362</v>
      </c>
      <c r="Q140">
        <f>P140/IF('2016Census_G28_SA_POA2'!P137=0,1,'2016Census_G28_SA_POA2'!P137)</f>
        <v>267.92105263157896</v>
      </c>
    </row>
    <row r="141" spans="2:17" x14ac:dyDescent="0.3">
      <c r="B141">
        <f>'2016Census_G28_SA_POA2'!B138*'Total Per Week'!$B$3</f>
        <v>2553</v>
      </c>
      <c r="C141">
        <f>'2016Census_G28_SA_POA2'!C138*'Total Per Week'!C$3</f>
        <v>2175</v>
      </c>
      <c r="D141">
        <f>'2016Census_G28_SA_POA2'!D138*'Total Per Week'!D$3</f>
        <v>13197</v>
      </c>
      <c r="E141">
        <f>'2016Census_G28_SA_POA2'!E138*'Total Per Week'!E$3</f>
        <v>25128</v>
      </c>
      <c r="F141">
        <f>'2016Census_G28_SA_POA2'!F138*'Total Per Week'!F$3</f>
        <v>29680</v>
      </c>
      <c r="G141">
        <f>'2016Census_G28_SA_POA2'!G138*'Total Per Week'!G$3</f>
        <v>100548.5</v>
      </c>
      <c r="H141">
        <f>'2016Census_G28_SA_POA2'!H138*'Total Per Week'!H$3</f>
        <v>151008</v>
      </c>
      <c r="I141">
        <f>'2016Census_G28_SA_POA2'!I138*'Total Per Week'!I$3</f>
        <v>37553</v>
      </c>
      <c r="J141">
        <f>'2016Census_G28_SA_POA2'!J138*'Total Per Week'!J$3</f>
        <v>5494.5</v>
      </c>
      <c r="K141">
        <f>'2016Census_G28_SA_POA2'!K138*'Total Per Week'!K$3</f>
        <v>1798.5</v>
      </c>
      <c r="L141">
        <f>'2016Census_G28_SA_POA2'!L138*'Total Per Week'!L$3</f>
        <v>0</v>
      </c>
      <c r="M141">
        <f>'2016Census_G28_SA_POA2'!M138*'Total Per Week'!M$3</f>
        <v>0</v>
      </c>
      <c r="N141">
        <f>'2016Census_G28_SA_POA2'!N138*'Total Per Week'!N$3</f>
        <v>0</v>
      </c>
      <c r="O141">
        <f>'2016Census_G28_SA_POA2'!O138*'Total Per Week'!O$3</f>
        <v>3225</v>
      </c>
      <c r="P141">
        <f>SUM(B141:O141)/IF('2016Census_G28_SA_POA2'!R138=0,1,'2016Census_G28_SA_POA2'!R138)</f>
        <v>372360.5</v>
      </c>
      <c r="Q141">
        <f>P141/IF('2016Census_G28_SA_POA2'!P138=0,1,'2016Census_G28_SA_POA2'!P138)</f>
        <v>251.25539811066128</v>
      </c>
    </row>
    <row r="142" spans="2:17" x14ac:dyDescent="0.3">
      <c r="B142">
        <f>'2016Census_G28_SA_POA2'!B139*'Total Per Week'!$B$3</f>
        <v>296</v>
      </c>
      <c r="C142">
        <f>'2016Census_G28_SA_POA2'!C139*'Total Per Week'!C$3</f>
        <v>0</v>
      </c>
      <c r="D142">
        <f>'2016Census_G28_SA_POA2'!D139*'Total Per Week'!D$3</f>
        <v>1867.5</v>
      </c>
      <c r="E142">
        <f>'2016Census_G28_SA_POA2'!E139*'Total Per Week'!E$3</f>
        <v>4188</v>
      </c>
      <c r="F142">
        <f>'2016Census_G28_SA_POA2'!F139*'Total Per Week'!F$3</f>
        <v>4664</v>
      </c>
      <c r="G142">
        <f>'2016Census_G28_SA_POA2'!G139*'Total Per Week'!G$3</f>
        <v>16467</v>
      </c>
      <c r="H142">
        <f>'2016Census_G28_SA_POA2'!H139*'Total Per Week'!H$3</f>
        <v>14352</v>
      </c>
      <c r="I142">
        <f>'2016Census_G28_SA_POA2'!I139*'Total Per Week'!I$3</f>
        <v>3995</v>
      </c>
      <c r="J142">
        <f>'2016Census_G28_SA_POA2'!J139*'Total Per Week'!J$3</f>
        <v>0</v>
      </c>
      <c r="K142">
        <f>'2016Census_G28_SA_POA2'!K139*'Total Per Week'!K$3</f>
        <v>0</v>
      </c>
      <c r="L142">
        <f>'2016Census_G28_SA_POA2'!L139*'Total Per Week'!L$3</f>
        <v>0</v>
      </c>
      <c r="M142">
        <f>'2016Census_G28_SA_POA2'!M139*'Total Per Week'!M$3</f>
        <v>0</v>
      </c>
      <c r="N142">
        <f>'2016Census_G28_SA_POA2'!N139*'Total Per Week'!N$3</f>
        <v>0</v>
      </c>
      <c r="O142">
        <f>'2016Census_G28_SA_POA2'!O139*'Total Per Week'!O$3</f>
        <v>0</v>
      </c>
      <c r="P142">
        <f>SUM(B142:O142)/IF('2016Census_G28_SA_POA2'!R139=0,1,'2016Census_G28_SA_POA2'!R139)</f>
        <v>45829.5</v>
      </c>
      <c r="Q142">
        <f>P142/IF('2016Census_G28_SA_POA2'!P139=0,1,'2016Census_G28_SA_POA2'!P139)</f>
        <v>239.94502617801047</v>
      </c>
    </row>
    <row r="143" spans="2:17" x14ac:dyDescent="0.3">
      <c r="B143">
        <f>'2016Census_G28_SA_POA2'!B140*'Total Per Week'!$B$3</f>
        <v>185</v>
      </c>
      <c r="C143">
        <f>'2016Census_G28_SA_POA2'!C140*'Total Per Week'!C$3</f>
        <v>261</v>
      </c>
      <c r="D143">
        <f>'2016Census_G28_SA_POA2'!D140*'Total Per Week'!D$3</f>
        <v>373.5</v>
      </c>
      <c r="E143">
        <f>'2016Census_G28_SA_POA2'!E140*'Total Per Week'!E$3</f>
        <v>3315.5</v>
      </c>
      <c r="F143">
        <f>'2016Census_G28_SA_POA2'!F140*'Total Per Week'!F$3</f>
        <v>1272</v>
      </c>
      <c r="G143">
        <f>'2016Census_G28_SA_POA2'!G140*'Total Per Week'!G$3</f>
        <v>6736.5</v>
      </c>
      <c r="H143">
        <f>'2016Census_G28_SA_POA2'!H140*'Total Per Week'!H$3</f>
        <v>8112</v>
      </c>
      <c r="I143">
        <f>'2016Census_G28_SA_POA2'!I140*'Total Per Week'!I$3</f>
        <v>4794</v>
      </c>
      <c r="J143">
        <f>'2016Census_G28_SA_POA2'!J140*'Total Per Week'!J$3</f>
        <v>0</v>
      </c>
      <c r="K143">
        <f>'2016Census_G28_SA_POA2'!K140*'Total Per Week'!K$3</f>
        <v>0</v>
      </c>
      <c r="L143">
        <f>'2016Census_G28_SA_POA2'!L140*'Total Per Week'!L$3</f>
        <v>0</v>
      </c>
      <c r="M143">
        <f>'2016Census_G28_SA_POA2'!M140*'Total Per Week'!M$3</f>
        <v>0</v>
      </c>
      <c r="N143">
        <f>'2016Census_G28_SA_POA2'!N140*'Total Per Week'!N$3</f>
        <v>0</v>
      </c>
      <c r="O143">
        <f>'2016Census_G28_SA_POA2'!O140*'Total Per Week'!O$3</f>
        <v>0</v>
      </c>
      <c r="P143">
        <f>SUM(B143:O143)/IF('2016Census_G28_SA_POA2'!R140=0,1,'2016Census_G28_SA_POA2'!R140)</f>
        <v>25049.5</v>
      </c>
      <c r="Q143">
        <f>P143/IF('2016Census_G28_SA_POA2'!P140=0,1,'2016Census_G28_SA_POA2'!P140)</f>
        <v>248.01485148514851</v>
      </c>
    </row>
    <row r="144" spans="2:17" x14ac:dyDescent="0.3">
      <c r="B144">
        <f>'2016Census_G28_SA_POA2'!B141*'Total Per Week'!$B$3</f>
        <v>1443</v>
      </c>
      <c r="C144">
        <f>'2016Census_G28_SA_POA2'!C141*'Total Per Week'!C$3</f>
        <v>1740</v>
      </c>
      <c r="D144">
        <f>'2016Census_G28_SA_POA2'!D141*'Total Per Week'!D$3</f>
        <v>5229</v>
      </c>
      <c r="E144">
        <f>'2016Census_G28_SA_POA2'!E141*'Total Per Week'!E$3</f>
        <v>16926.5</v>
      </c>
      <c r="F144">
        <f>'2016Census_G28_SA_POA2'!F141*'Total Per Week'!F$3</f>
        <v>22048</v>
      </c>
      <c r="G144">
        <f>'2016Census_G28_SA_POA2'!G141*'Total Per Week'!G$3</f>
        <v>61876</v>
      </c>
      <c r="H144">
        <f>'2016Census_G28_SA_POA2'!H141*'Total Per Week'!H$3</f>
        <v>73320</v>
      </c>
      <c r="I144">
        <f>'2016Census_G28_SA_POA2'!I141*'Total Per Week'!I$3</f>
        <v>14382</v>
      </c>
      <c r="J144">
        <f>'2016Census_G28_SA_POA2'!J141*'Total Per Week'!J$3</f>
        <v>4995</v>
      </c>
      <c r="K144">
        <f>'2016Census_G28_SA_POA2'!K141*'Total Per Week'!K$3</f>
        <v>0</v>
      </c>
      <c r="L144">
        <f>'2016Census_G28_SA_POA2'!L141*'Total Per Week'!L$3</f>
        <v>2798</v>
      </c>
      <c r="M144">
        <f>'2016Census_G28_SA_POA2'!M141*'Total Per Week'!M$3</f>
        <v>0</v>
      </c>
      <c r="N144">
        <f>'2016Census_G28_SA_POA2'!N141*'Total Per Week'!N$3</f>
        <v>0</v>
      </c>
      <c r="O144">
        <f>'2016Census_G28_SA_POA2'!O141*'Total Per Week'!O$3</f>
        <v>3225</v>
      </c>
      <c r="P144">
        <f>SUM(B144:O144)/IF('2016Census_G28_SA_POA2'!R141=0,1,'2016Census_G28_SA_POA2'!R141)</f>
        <v>207982.5</v>
      </c>
      <c r="Q144">
        <f>P144/IF('2016Census_G28_SA_POA2'!P141=0,1,'2016Census_G28_SA_POA2'!P141)</f>
        <v>248.18914081145584</v>
      </c>
    </row>
    <row r="145" spans="2:17" x14ac:dyDescent="0.3">
      <c r="B145">
        <f>'2016Census_G28_SA_POA2'!B142*'Total Per Week'!$B$3</f>
        <v>0</v>
      </c>
      <c r="C145">
        <f>'2016Census_G28_SA_POA2'!C142*'Total Per Week'!C$3</f>
        <v>0</v>
      </c>
      <c r="D145">
        <f>'2016Census_G28_SA_POA2'!D142*'Total Per Week'!D$3</f>
        <v>0</v>
      </c>
      <c r="E145">
        <f>'2016Census_G28_SA_POA2'!E142*'Total Per Week'!E$3</f>
        <v>1919.5</v>
      </c>
      <c r="F145">
        <f>'2016Census_G28_SA_POA2'!F142*'Total Per Week'!F$3</f>
        <v>636</v>
      </c>
      <c r="G145">
        <f>'2016Census_G28_SA_POA2'!G142*'Total Per Week'!G$3</f>
        <v>0</v>
      </c>
      <c r="H145">
        <f>'2016Census_G28_SA_POA2'!H142*'Total Per Week'!H$3</f>
        <v>0</v>
      </c>
      <c r="I145">
        <f>'2016Census_G28_SA_POA2'!I142*'Total Per Week'!I$3</f>
        <v>0</v>
      </c>
      <c r="J145">
        <f>'2016Census_G28_SA_POA2'!J142*'Total Per Week'!J$3</f>
        <v>0</v>
      </c>
      <c r="K145">
        <f>'2016Census_G28_SA_POA2'!K142*'Total Per Week'!K$3</f>
        <v>0</v>
      </c>
      <c r="L145">
        <f>'2016Census_G28_SA_POA2'!L142*'Total Per Week'!L$3</f>
        <v>0</v>
      </c>
      <c r="M145">
        <f>'2016Census_G28_SA_POA2'!M142*'Total Per Week'!M$3</f>
        <v>0</v>
      </c>
      <c r="N145">
        <f>'2016Census_G28_SA_POA2'!N142*'Total Per Week'!N$3</f>
        <v>0</v>
      </c>
      <c r="O145">
        <f>'2016Census_G28_SA_POA2'!O142*'Total Per Week'!O$3</f>
        <v>0</v>
      </c>
      <c r="P145">
        <f>SUM(B145:O145)/IF('2016Census_G28_SA_POA2'!R142=0,1,'2016Census_G28_SA_POA2'!R142)</f>
        <v>2555.5</v>
      </c>
      <c r="Q145">
        <f>P145/IF('2016Census_G28_SA_POA2'!P142=0,1,'2016Census_G28_SA_POA2'!P142)</f>
        <v>182.53571428571428</v>
      </c>
    </row>
    <row r="146" spans="2:17" x14ac:dyDescent="0.3">
      <c r="B146">
        <f>'2016Census_G28_SA_POA2'!B143*'Total Per Week'!$B$3</f>
        <v>148</v>
      </c>
      <c r="C146">
        <f>'2016Census_G28_SA_POA2'!C143*'Total Per Week'!C$3</f>
        <v>0</v>
      </c>
      <c r="D146">
        <f>'2016Census_G28_SA_POA2'!D143*'Total Per Week'!D$3</f>
        <v>0</v>
      </c>
      <c r="E146">
        <f>'2016Census_G28_SA_POA2'!E143*'Total Per Week'!E$3</f>
        <v>1570.5</v>
      </c>
      <c r="F146">
        <f>'2016Census_G28_SA_POA2'!F143*'Total Per Week'!F$3</f>
        <v>636</v>
      </c>
      <c r="G146">
        <f>'2016Census_G28_SA_POA2'!G143*'Total Per Week'!G$3</f>
        <v>998</v>
      </c>
      <c r="H146">
        <f>'2016Census_G28_SA_POA2'!H143*'Total Per Week'!H$3</f>
        <v>0</v>
      </c>
      <c r="I146">
        <f>'2016Census_G28_SA_POA2'!I143*'Total Per Week'!I$3</f>
        <v>0</v>
      </c>
      <c r="J146">
        <f>'2016Census_G28_SA_POA2'!J143*'Total Per Week'!J$3</f>
        <v>0</v>
      </c>
      <c r="K146">
        <f>'2016Census_G28_SA_POA2'!K143*'Total Per Week'!K$3</f>
        <v>0</v>
      </c>
      <c r="L146">
        <f>'2016Census_G28_SA_POA2'!L143*'Total Per Week'!L$3</f>
        <v>0</v>
      </c>
      <c r="M146">
        <f>'2016Census_G28_SA_POA2'!M143*'Total Per Week'!M$3</f>
        <v>0</v>
      </c>
      <c r="N146">
        <f>'2016Census_G28_SA_POA2'!N143*'Total Per Week'!N$3</f>
        <v>0</v>
      </c>
      <c r="O146">
        <f>'2016Census_G28_SA_POA2'!O143*'Total Per Week'!O$3</f>
        <v>0</v>
      </c>
      <c r="P146">
        <f>SUM(B146:O146)/IF('2016Census_G28_SA_POA2'!R143=0,1,'2016Census_G28_SA_POA2'!R143)</f>
        <v>3352.5</v>
      </c>
      <c r="Q146">
        <f>P146/IF('2016Census_G28_SA_POA2'!P143=0,1,'2016Census_G28_SA_POA2'!P143)</f>
        <v>167.625</v>
      </c>
    </row>
    <row r="147" spans="2:17" x14ac:dyDescent="0.3">
      <c r="B147">
        <f>'2016Census_G28_SA_POA2'!B144*'Total Per Week'!$B$3</f>
        <v>444</v>
      </c>
      <c r="C147">
        <f>'2016Census_G28_SA_POA2'!C144*'Total Per Week'!C$3</f>
        <v>0</v>
      </c>
      <c r="D147">
        <f>'2016Census_G28_SA_POA2'!D144*'Total Per Week'!D$3</f>
        <v>373.5</v>
      </c>
      <c r="E147">
        <f>'2016Census_G28_SA_POA2'!E144*'Total Per Week'!E$3</f>
        <v>2966.5</v>
      </c>
      <c r="F147">
        <f>'2016Census_G28_SA_POA2'!F144*'Total Per Week'!F$3</f>
        <v>2120</v>
      </c>
      <c r="G147">
        <f>'2016Census_G28_SA_POA2'!G144*'Total Per Week'!G$3</f>
        <v>1497</v>
      </c>
      <c r="H147">
        <f>'2016Census_G28_SA_POA2'!H144*'Total Per Week'!H$3</f>
        <v>1248</v>
      </c>
      <c r="I147">
        <f>'2016Census_G28_SA_POA2'!I144*'Total Per Week'!I$3</f>
        <v>0</v>
      </c>
      <c r="J147">
        <f>'2016Census_G28_SA_POA2'!J144*'Total Per Week'!J$3</f>
        <v>0</v>
      </c>
      <c r="K147">
        <f>'2016Census_G28_SA_POA2'!K144*'Total Per Week'!K$3</f>
        <v>0</v>
      </c>
      <c r="L147">
        <f>'2016Census_G28_SA_POA2'!L144*'Total Per Week'!L$3</f>
        <v>0</v>
      </c>
      <c r="M147">
        <f>'2016Census_G28_SA_POA2'!M144*'Total Per Week'!M$3</f>
        <v>0</v>
      </c>
      <c r="N147">
        <f>'2016Census_G28_SA_POA2'!N144*'Total Per Week'!N$3</f>
        <v>0</v>
      </c>
      <c r="O147">
        <f>'2016Census_G28_SA_POA2'!O144*'Total Per Week'!O$3</f>
        <v>0</v>
      </c>
      <c r="P147">
        <f>SUM(B147:O147)/IF('2016Census_G28_SA_POA2'!R144=0,1,'2016Census_G28_SA_POA2'!R144)</f>
        <v>8649</v>
      </c>
      <c r="Q147">
        <f>P147/IF('2016Census_G28_SA_POA2'!P144=0,1,'2016Census_G28_SA_POA2'!P144)</f>
        <v>166.32692307692307</v>
      </c>
    </row>
    <row r="148" spans="2:17" x14ac:dyDescent="0.3">
      <c r="B148">
        <f>'2016Census_G28_SA_POA2'!B145*'Total Per Week'!$B$3</f>
        <v>2072</v>
      </c>
      <c r="C148">
        <f>'2016Census_G28_SA_POA2'!C145*'Total Per Week'!C$3</f>
        <v>1392</v>
      </c>
      <c r="D148">
        <f>'2016Census_G28_SA_POA2'!D145*'Total Per Week'!D$3</f>
        <v>8092.5</v>
      </c>
      <c r="E148">
        <f>'2016Census_G28_SA_POA2'!E145*'Total Per Week'!E$3</f>
        <v>14483.5</v>
      </c>
      <c r="F148">
        <f>'2016Census_G28_SA_POA2'!F145*'Total Per Week'!F$3</f>
        <v>7844</v>
      </c>
      <c r="G148">
        <f>'2016Census_G28_SA_POA2'!G145*'Total Per Week'!G$3</f>
        <v>14970</v>
      </c>
      <c r="H148">
        <f>'2016Census_G28_SA_POA2'!H145*'Total Per Week'!H$3</f>
        <v>7176</v>
      </c>
      <c r="I148">
        <f>'2016Census_G28_SA_POA2'!I145*'Total Per Week'!I$3</f>
        <v>0</v>
      </c>
      <c r="J148">
        <f>'2016Census_G28_SA_POA2'!J145*'Total Per Week'!J$3</f>
        <v>0</v>
      </c>
      <c r="K148">
        <f>'2016Census_G28_SA_POA2'!K145*'Total Per Week'!K$3</f>
        <v>0</v>
      </c>
      <c r="L148">
        <f>'2016Census_G28_SA_POA2'!L145*'Total Per Week'!L$3</f>
        <v>0</v>
      </c>
      <c r="M148">
        <f>'2016Census_G28_SA_POA2'!M145*'Total Per Week'!M$3</f>
        <v>0</v>
      </c>
      <c r="N148">
        <f>'2016Census_G28_SA_POA2'!N145*'Total Per Week'!N$3</f>
        <v>0</v>
      </c>
      <c r="O148">
        <f>'2016Census_G28_SA_POA2'!O145*'Total Per Week'!O$3</f>
        <v>0</v>
      </c>
      <c r="P148">
        <f>SUM(B148:O148)/IF('2016Census_G28_SA_POA2'!R145=0,1,'2016Census_G28_SA_POA2'!R145)</f>
        <v>56030</v>
      </c>
      <c r="Q148">
        <f>P148/IF('2016Census_G28_SA_POA2'!P145=0,1,'2016Census_G28_SA_POA2'!P145)</f>
        <v>164.79411764705881</v>
      </c>
    </row>
    <row r="149" spans="2:17" x14ac:dyDescent="0.3">
      <c r="B149">
        <f>'2016Census_G28_SA_POA2'!B146*'Total Per Week'!$B$3</f>
        <v>148</v>
      </c>
      <c r="C149">
        <f>'2016Census_G28_SA_POA2'!C146*'Total Per Week'!C$3</f>
        <v>0</v>
      </c>
      <c r="D149">
        <f>'2016Census_G28_SA_POA2'!D146*'Total Per Week'!D$3</f>
        <v>0</v>
      </c>
      <c r="E149">
        <f>'2016Census_G28_SA_POA2'!E146*'Total Per Week'!E$3</f>
        <v>698</v>
      </c>
      <c r="F149">
        <f>'2016Census_G28_SA_POA2'!F146*'Total Per Week'!F$3</f>
        <v>636</v>
      </c>
      <c r="G149">
        <f>'2016Census_G28_SA_POA2'!G146*'Total Per Week'!G$3</f>
        <v>998</v>
      </c>
      <c r="H149">
        <f>'2016Census_G28_SA_POA2'!H146*'Total Per Week'!H$3</f>
        <v>2496</v>
      </c>
      <c r="I149">
        <f>'2016Census_G28_SA_POA2'!I146*'Total Per Week'!I$3</f>
        <v>2796.5</v>
      </c>
      <c r="J149">
        <f>'2016Census_G28_SA_POA2'!J146*'Total Per Week'!J$3</f>
        <v>0</v>
      </c>
      <c r="K149">
        <f>'2016Census_G28_SA_POA2'!K146*'Total Per Week'!K$3</f>
        <v>0</v>
      </c>
      <c r="L149">
        <f>'2016Census_G28_SA_POA2'!L146*'Total Per Week'!L$3</f>
        <v>0</v>
      </c>
      <c r="M149">
        <f>'2016Census_G28_SA_POA2'!M146*'Total Per Week'!M$3</f>
        <v>0</v>
      </c>
      <c r="N149">
        <f>'2016Census_G28_SA_POA2'!N146*'Total Per Week'!N$3</f>
        <v>0</v>
      </c>
      <c r="O149">
        <f>'2016Census_G28_SA_POA2'!O146*'Total Per Week'!O$3</f>
        <v>0</v>
      </c>
      <c r="P149">
        <f>SUM(B149:O149)/IF('2016Census_G28_SA_POA2'!R146=0,1,'2016Census_G28_SA_POA2'!R146)</f>
        <v>7772.5</v>
      </c>
      <c r="Q149">
        <f>P149/IF('2016Census_G28_SA_POA2'!P146=0,1,'2016Census_G28_SA_POA2'!P146)</f>
        <v>259.08333333333331</v>
      </c>
    </row>
    <row r="150" spans="2:17" x14ac:dyDescent="0.3">
      <c r="B150">
        <f>'2016Census_G28_SA_POA2'!B147*'Total Per Week'!$B$3</f>
        <v>111</v>
      </c>
      <c r="C150">
        <f>'2016Census_G28_SA_POA2'!C147*'Total Per Week'!C$3</f>
        <v>0</v>
      </c>
      <c r="D150">
        <f>'2016Census_G28_SA_POA2'!D147*'Total Per Week'!D$3</f>
        <v>0</v>
      </c>
      <c r="E150">
        <f>'2016Census_G28_SA_POA2'!E147*'Total Per Week'!E$3</f>
        <v>0</v>
      </c>
      <c r="F150">
        <f>'2016Census_G28_SA_POA2'!F147*'Total Per Week'!F$3</f>
        <v>0</v>
      </c>
      <c r="G150">
        <f>'2016Census_G28_SA_POA2'!G147*'Total Per Week'!G$3</f>
        <v>0</v>
      </c>
      <c r="H150">
        <f>'2016Census_G28_SA_POA2'!H147*'Total Per Week'!H$3</f>
        <v>0</v>
      </c>
      <c r="I150">
        <f>'2016Census_G28_SA_POA2'!I147*'Total Per Week'!I$3</f>
        <v>0</v>
      </c>
      <c r="J150">
        <f>'2016Census_G28_SA_POA2'!J147*'Total Per Week'!J$3</f>
        <v>0</v>
      </c>
      <c r="K150">
        <f>'2016Census_G28_SA_POA2'!K147*'Total Per Week'!K$3</f>
        <v>0</v>
      </c>
      <c r="L150">
        <f>'2016Census_G28_SA_POA2'!L147*'Total Per Week'!L$3</f>
        <v>0</v>
      </c>
      <c r="M150">
        <f>'2016Census_G28_SA_POA2'!M147*'Total Per Week'!M$3</f>
        <v>0</v>
      </c>
      <c r="N150">
        <f>'2016Census_G28_SA_POA2'!N147*'Total Per Week'!N$3</f>
        <v>0</v>
      </c>
      <c r="O150">
        <f>'2016Census_G28_SA_POA2'!O147*'Total Per Week'!O$3</f>
        <v>0</v>
      </c>
      <c r="P150">
        <f>SUM(B150:O150)/IF('2016Census_G28_SA_POA2'!R147=0,1,'2016Census_G28_SA_POA2'!R147)</f>
        <v>111</v>
      </c>
      <c r="Q150">
        <f>P150/IF('2016Census_G28_SA_POA2'!P147=0,1,'2016Census_G28_SA_POA2'!P147)</f>
        <v>37</v>
      </c>
    </row>
    <row r="151" spans="2:17" x14ac:dyDescent="0.3">
      <c r="B151">
        <f>'2016Census_G28_SA_POA2'!B148*'Total Per Week'!$B$3</f>
        <v>185</v>
      </c>
      <c r="C151">
        <f>'2016Census_G28_SA_POA2'!C148*'Total Per Week'!C$3</f>
        <v>261</v>
      </c>
      <c r="D151">
        <f>'2016Census_G28_SA_POA2'!D148*'Total Per Week'!D$3</f>
        <v>373.5</v>
      </c>
      <c r="E151">
        <f>'2016Census_G28_SA_POA2'!E148*'Total Per Week'!E$3</f>
        <v>1919.5</v>
      </c>
      <c r="F151">
        <f>'2016Census_G28_SA_POA2'!F148*'Total Per Week'!F$3</f>
        <v>1908</v>
      </c>
      <c r="G151">
        <f>'2016Census_G28_SA_POA2'!G148*'Total Per Week'!G$3</f>
        <v>1996</v>
      </c>
      <c r="H151">
        <f>'2016Census_G28_SA_POA2'!H148*'Total Per Week'!H$3</f>
        <v>4368</v>
      </c>
      <c r="I151">
        <f>'2016Census_G28_SA_POA2'!I148*'Total Per Week'!I$3</f>
        <v>6392</v>
      </c>
      <c r="J151">
        <f>'2016Census_G28_SA_POA2'!J148*'Total Per Week'!J$3</f>
        <v>0</v>
      </c>
      <c r="K151">
        <f>'2016Census_G28_SA_POA2'!K148*'Total Per Week'!K$3</f>
        <v>1798.5</v>
      </c>
      <c r="L151">
        <f>'2016Census_G28_SA_POA2'!L148*'Total Per Week'!L$3</f>
        <v>0</v>
      </c>
      <c r="M151">
        <f>'2016Census_G28_SA_POA2'!M148*'Total Per Week'!M$3</f>
        <v>0</v>
      </c>
      <c r="N151">
        <f>'2016Census_G28_SA_POA2'!N148*'Total Per Week'!N$3</f>
        <v>0</v>
      </c>
      <c r="O151">
        <f>'2016Census_G28_SA_POA2'!O148*'Total Per Week'!O$3</f>
        <v>0</v>
      </c>
      <c r="P151">
        <f>SUM(B151:O151)/IF('2016Census_G28_SA_POA2'!R148=0,1,'2016Census_G28_SA_POA2'!R148)</f>
        <v>19201.5</v>
      </c>
      <c r="Q151">
        <f>P151/IF('2016Census_G28_SA_POA2'!P148=0,1,'2016Census_G28_SA_POA2'!P148)</f>
        <v>266.6875</v>
      </c>
    </row>
    <row r="152" spans="2:17" x14ac:dyDescent="0.3">
      <c r="B152">
        <f>'2016Census_G28_SA_POA2'!B149*'Total Per Week'!$B$3</f>
        <v>296</v>
      </c>
      <c r="C152">
        <f>'2016Census_G28_SA_POA2'!C149*'Total Per Week'!C$3</f>
        <v>0</v>
      </c>
      <c r="D152">
        <f>'2016Census_G28_SA_POA2'!D149*'Total Per Week'!D$3</f>
        <v>871.5</v>
      </c>
      <c r="E152">
        <f>'2016Census_G28_SA_POA2'!E149*'Total Per Week'!E$3</f>
        <v>1047</v>
      </c>
      <c r="F152">
        <f>'2016Census_G28_SA_POA2'!F149*'Total Per Week'!F$3</f>
        <v>1272</v>
      </c>
      <c r="G152">
        <f>'2016Census_G28_SA_POA2'!G149*'Total Per Week'!G$3</f>
        <v>2744.5</v>
      </c>
      <c r="H152">
        <f>'2016Census_G28_SA_POA2'!H149*'Total Per Week'!H$3</f>
        <v>5616</v>
      </c>
      <c r="I152">
        <f>'2016Census_G28_SA_POA2'!I149*'Total Per Week'!I$3</f>
        <v>2397</v>
      </c>
      <c r="J152">
        <f>'2016Census_G28_SA_POA2'!J149*'Total Per Week'!J$3</f>
        <v>0</v>
      </c>
      <c r="K152">
        <f>'2016Census_G28_SA_POA2'!K149*'Total Per Week'!K$3</f>
        <v>0</v>
      </c>
      <c r="L152">
        <f>'2016Census_G28_SA_POA2'!L149*'Total Per Week'!L$3</f>
        <v>0</v>
      </c>
      <c r="M152">
        <f>'2016Census_G28_SA_POA2'!M149*'Total Per Week'!M$3</f>
        <v>0</v>
      </c>
      <c r="N152">
        <f>'2016Census_G28_SA_POA2'!N149*'Total Per Week'!N$3</f>
        <v>0</v>
      </c>
      <c r="O152">
        <f>'2016Census_G28_SA_POA2'!O149*'Total Per Week'!O$3</f>
        <v>0</v>
      </c>
      <c r="P152">
        <f>SUM(B152:O152)/IF('2016Census_G28_SA_POA2'!R149=0,1,'2016Census_G28_SA_POA2'!R149)</f>
        <v>14244</v>
      </c>
      <c r="Q152">
        <f>P152/IF('2016Census_G28_SA_POA2'!P149=0,1,'2016Census_G28_SA_POA2'!P149)</f>
        <v>229.74193548387098</v>
      </c>
    </row>
    <row r="153" spans="2:17" x14ac:dyDescent="0.3">
      <c r="B153">
        <f>'2016Census_G28_SA_POA2'!B150*'Total Per Week'!$B$3</f>
        <v>814</v>
      </c>
      <c r="C153">
        <f>'2016Census_G28_SA_POA2'!C150*'Total Per Week'!C$3</f>
        <v>0</v>
      </c>
      <c r="D153">
        <f>'2016Census_G28_SA_POA2'!D150*'Total Per Week'!D$3</f>
        <v>1494</v>
      </c>
      <c r="E153">
        <f>'2016Census_G28_SA_POA2'!E150*'Total Per Week'!E$3</f>
        <v>1570.5</v>
      </c>
      <c r="F153">
        <f>'2016Census_G28_SA_POA2'!F150*'Total Per Week'!F$3</f>
        <v>6996</v>
      </c>
      <c r="G153">
        <f>'2016Census_G28_SA_POA2'!G150*'Total Per Week'!G$3</f>
        <v>8483</v>
      </c>
      <c r="H153">
        <f>'2016Census_G28_SA_POA2'!H150*'Total Per Week'!H$3</f>
        <v>9672</v>
      </c>
      <c r="I153">
        <f>'2016Census_G28_SA_POA2'!I150*'Total Per Week'!I$3</f>
        <v>2796.5</v>
      </c>
      <c r="J153">
        <f>'2016Census_G28_SA_POA2'!J150*'Total Per Week'!J$3</f>
        <v>1498.5</v>
      </c>
      <c r="K153">
        <f>'2016Census_G28_SA_POA2'!K150*'Total Per Week'!K$3</f>
        <v>0</v>
      </c>
      <c r="L153">
        <f>'2016Census_G28_SA_POA2'!L150*'Total Per Week'!L$3</f>
        <v>0</v>
      </c>
      <c r="M153">
        <f>'2016Census_G28_SA_POA2'!M150*'Total Per Week'!M$3</f>
        <v>0</v>
      </c>
      <c r="N153">
        <f>'2016Census_G28_SA_POA2'!N150*'Total Per Week'!N$3</f>
        <v>0</v>
      </c>
      <c r="O153">
        <f>'2016Census_G28_SA_POA2'!O150*'Total Per Week'!O$3</f>
        <v>0</v>
      </c>
      <c r="P153">
        <f>SUM(B153:O153)/IF('2016Census_G28_SA_POA2'!R150=0,1,'2016Census_G28_SA_POA2'!R150)</f>
        <v>33324.5</v>
      </c>
      <c r="Q153">
        <f>P153/IF('2016Census_G28_SA_POA2'!P150=0,1,'2016Census_G28_SA_POA2'!P150)</f>
        <v>220.69205298013244</v>
      </c>
    </row>
    <row r="154" spans="2:17" x14ac:dyDescent="0.3">
      <c r="B154">
        <f>'2016Census_G28_SA_POA2'!B151*'Total Per Week'!$B$3</f>
        <v>111</v>
      </c>
      <c r="C154">
        <f>'2016Census_G28_SA_POA2'!C151*'Total Per Week'!C$3</f>
        <v>0</v>
      </c>
      <c r="D154">
        <f>'2016Census_G28_SA_POA2'!D151*'Total Per Week'!D$3</f>
        <v>0</v>
      </c>
      <c r="E154">
        <f>'2016Census_G28_SA_POA2'!E151*'Total Per Week'!E$3</f>
        <v>0</v>
      </c>
      <c r="F154">
        <f>'2016Census_G28_SA_POA2'!F151*'Total Per Week'!F$3</f>
        <v>636</v>
      </c>
      <c r="G154">
        <f>'2016Census_G28_SA_POA2'!G151*'Total Per Week'!G$3</f>
        <v>1497</v>
      </c>
      <c r="H154">
        <f>'2016Census_G28_SA_POA2'!H151*'Total Per Week'!H$3</f>
        <v>936</v>
      </c>
      <c r="I154">
        <f>'2016Census_G28_SA_POA2'!I151*'Total Per Week'!I$3</f>
        <v>0</v>
      </c>
      <c r="J154">
        <f>'2016Census_G28_SA_POA2'!J151*'Total Per Week'!J$3</f>
        <v>0</v>
      </c>
      <c r="K154">
        <f>'2016Census_G28_SA_POA2'!K151*'Total Per Week'!K$3</f>
        <v>0</v>
      </c>
      <c r="L154">
        <f>'2016Census_G28_SA_POA2'!L151*'Total Per Week'!L$3</f>
        <v>0</v>
      </c>
      <c r="M154">
        <f>'2016Census_G28_SA_POA2'!M151*'Total Per Week'!M$3</f>
        <v>0</v>
      </c>
      <c r="N154">
        <f>'2016Census_G28_SA_POA2'!N151*'Total Per Week'!N$3</f>
        <v>0</v>
      </c>
      <c r="O154">
        <f>'2016Census_G28_SA_POA2'!O151*'Total Per Week'!O$3</f>
        <v>0</v>
      </c>
      <c r="P154">
        <f>SUM(B154:O154)/IF('2016Census_G28_SA_POA2'!R151=0,1,'2016Census_G28_SA_POA2'!R151)</f>
        <v>3180</v>
      </c>
      <c r="Q154">
        <f>P154/IF('2016Census_G28_SA_POA2'!P151=0,1,'2016Census_G28_SA_POA2'!P151)</f>
        <v>212</v>
      </c>
    </row>
    <row r="155" spans="2:17" x14ac:dyDescent="0.3">
      <c r="B155">
        <f>'2016Census_G28_SA_POA2'!B152*'Total Per Week'!$B$3</f>
        <v>111</v>
      </c>
      <c r="C155">
        <f>'2016Census_G28_SA_POA2'!C152*'Total Per Week'!C$3</f>
        <v>0</v>
      </c>
      <c r="D155">
        <f>'2016Census_G28_SA_POA2'!D152*'Total Per Week'!D$3</f>
        <v>0</v>
      </c>
      <c r="E155">
        <f>'2016Census_G28_SA_POA2'!E152*'Total Per Week'!E$3</f>
        <v>523.5</v>
      </c>
      <c r="F155">
        <f>'2016Census_G28_SA_POA2'!F152*'Total Per Week'!F$3</f>
        <v>636</v>
      </c>
      <c r="G155">
        <f>'2016Census_G28_SA_POA2'!G152*'Total Per Week'!G$3</f>
        <v>748.5</v>
      </c>
      <c r="H155">
        <f>'2016Census_G28_SA_POA2'!H152*'Total Per Week'!H$3</f>
        <v>0</v>
      </c>
      <c r="I155">
        <f>'2016Census_G28_SA_POA2'!I152*'Total Per Week'!I$3</f>
        <v>0</v>
      </c>
      <c r="J155">
        <f>'2016Census_G28_SA_POA2'!J152*'Total Per Week'!J$3</f>
        <v>0</v>
      </c>
      <c r="K155">
        <f>'2016Census_G28_SA_POA2'!K152*'Total Per Week'!K$3</f>
        <v>0</v>
      </c>
      <c r="L155">
        <f>'2016Census_G28_SA_POA2'!L152*'Total Per Week'!L$3</f>
        <v>0</v>
      </c>
      <c r="M155">
        <f>'2016Census_G28_SA_POA2'!M152*'Total Per Week'!M$3</f>
        <v>0</v>
      </c>
      <c r="N155">
        <f>'2016Census_G28_SA_POA2'!N152*'Total Per Week'!N$3</f>
        <v>0</v>
      </c>
      <c r="O155">
        <f>'2016Census_G28_SA_POA2'!O152*'Total Per Week'!O$3</f>
        <v>0</v>
      </c>
      <c r="P155">
        <f>SUM(B155:O155)/IF('2016Census_G28_SA_POA2'!R152=0,1,'2016Census_G28_SA_POA2'!R152)</f>
        <v>2019</v>
      </c>
      <c r="Q155">
        <f>P155/IF('2016Census_G28_SA_POA2'!P152=0,1,'2016Census_G28_SA_POA2'!P152)</f>
        <v>168.25</v>
      </c>
    </row>
    <row r="156" spans="2:17" x14ac:dyDescent="0.3">
      <c r="B156">
        <f>'2016Census_G28_SA_POA2'!B153*'Total Per Week'!$B$3</f>
        <v>999</v>
      </c>
      <c r="C156">
        <f>'2016Census_G28_SA_POA2'!C153*'Total Per Week'!C$3</f>
        <v>1131</v>
      </c>
      <c r="D156">
        <f>'2016Census_G28_SA_POA2'!D153*'Total Per Week'!D$3</f>
        <v>7719</v>
      </c>
      <c r="E156">
        <f>'2016Census_G28_SA_POA2'!E153*'Total Per Week'!E$3</f>
        <v>17973.5</v>
      </c>
      <c r="F156">
        <f>'2016Census_G28_SA_POA2'!F153*'Total Per Week'!F$3</f>
        <v>15264</v>
      </c>
      <c r="G156">
        <f>'2016Census_G28_SA_POA2'!G153*'Total Per Week'!G$3</f>
        <v>19710.5</v>
      </c>
      <c r="H156">
        <f>'2016Census_G28_SA_POA2'!H153*'Total Per Week'!H$3</f>
        <v>10296</v>
      </c>
      <c r="I156">
        <f>'2016Census_G28_SA_POA2'!I153*'Total Per Week'!I$3</f>
        <v>1598</v>
      </c>
      <c r="J156">
        <f>'2016Census_G28_SA_POA2'!J153*'Total Per Week'!J$3</f>
        <v>0</v>
      </c>
      <c r="K156">
        <f>'2016Census_G28_SA_POA2'!K153*'Total Per Week'!K$3</f>
        <v>0</v>
      </c>
      <c r="L156">
        <f>'2016Census_G28_SA_POA2'!L153*'Total Per Week'!L$3</f>
        <v>0</v>
      </c>
      <c r="M156">
        <f>'2016Census_G28_SA_POA2'!M153*'Total Per Week'!M$3</f>
        <v>0</v>
      </c>
      <c r="N156">
        <f>'2016Census_G28_SA_POA2'!N153*'Total Per Week'!N$3</f>
        <v>0</v>
      </c>
      <c r="O156">
        <f>'2016Census_G28_SA_POA2'!O153*'Total Per Week'!O$3</f>
        <v>0</v>
      </c>
      <c r="P156">
        <f>SUM(B156:O156)/IF('2016Census_G28_SA_POA2'!R153=0,1,'2016Census_G28_SA_POA2'!R153)</f>
        <v>74691</v>
      </c>
      <c r="Q156">
        <f>P156/IF('2016Census_G28_SA_POA2'!P153=0,1,'2016Census_G28_SA_POA2'!P153)</f>
        <v>190.05343511450383</v>
      </c>
    </row>
    <row r="157" spans="2:17" x14ac:dyDescent="0.3">
      <c r="B157">
        <f>'2016Census_G28_SA_POA2'!B154*'Total Per Week'!$B$3</f>
        <v>0</v>
      </c>
      <c r="C157">
        <f>'2016Census_G28_SA_POA2'!C154*'Total Per Week'!C$3</f>
        <v>0</v>
      </c>
      <c r="D157">
        <f>'2016Census_G28_SA_POA2'!D154*'Total Per Week'!D$3</f>
        <v>0</v>
      </c>
      <c r="E157">
        <f>'2016Census_G28_SA_POA2'!E154*'Total Per Week'!E$3</f>
        <v>0</v>
      </c>
      <c r="F157">
        <f>'2016Census_G28_SA_POA2'!F154*'Total Per Week'!F$3</f>
        <v>1060</v>
      </c>
      <c r="G157">
        <f>'2016Census_G28_SA_POA2'!G154*'Total Per Week'!G$3</f>
        <v>748.5</v>
      </c>
      <c r="H157">
        <f>'2016Census_G28_SA_POA2'!H154*'Total Per Week'!H$3</f>
        <v>1872</v>
      </c>
      <c r="I157">
        <f>'2016Census_G28_SA_POA2'!I154*'Total Per Week'!I$3</f>
        <v>1997.5</v>
      </c>
      <c r="J157">
        <f>'2016Census_G28_SA_POA2'!J154*'Total Per Week'!J$3</f>
        <v>0</v>
      </c>
      <c r="K157">
        <f>'2016Census_G28_SA_POA2'!K154*'Total Per Week'!K$3</f>
        <v>0</v>
      </c>
      <c r="L157">
        <f>'2016Census_G28_SA_POA2'!L154*'Total Per Week'!L$3</f>
        <v>0</v>
      </c>
      <c r="M157">
        <f>'2016Census_G28_SA_POA2'!M154*'Total Per Week'!M$3</f>
        <v>0</v>
      </c>
      <c r="N157">
        <f>'2016Census_G28_SA_POA2'!N154*'Total Per Week'!N$3</f>
        <v>0</v>
      </c>
      <c r="O157">
        <f>'2016Census_G28_SA_POA2'!O154*'Total Per Week'!O$3</f>
        <v>0</v>
      </c>
      <c r="P157">
        <f>SUM(B157:O157)/IF('2016Census_G28_SA_POA2'!R154=0,1,'2016Census_G28_SA_POA2'!R154)</f>
        <v>5678</v>
      </c>
      <c r="Q157">
        <f>P157/IF('2016Census_G28_SA_POA2'!P154=0,1,'2016Census_G28_SA_POA2'!P154)</f>
        <v>298.84210526315792</v>
      </c>
    </row>
    <row r="158" spans="2:17" x14ac:dyDescent="0.3">
      <c r="B158">
        <f>'2016Census_G28_SA_POA2'!B155*'Total Per Week'!$B$3</f>
        <v>518</v>
      </c>
      <c r="C158">
        <f>'2016Census_G28_SA_POA2'!C155*'Total Per Week'!C$3</f>
        <v>261</v>
      </c>
      <c r="D158">
        <f>'2016Census_G28_SA_POA2'!D155*'Total Per Week'!D$3</f>
        <v>1867.5</v>
      </c>
      <c r="E158">
        <f>'2016Census_G28_SA_POA2'!E155*'Total Per Week'!E$3</f>
        <v>1047</v>
      </c>
      <c r="F158">
        <f>'2016Census_G28_SA_POA2'!F155*'Total Per Week'!F$3</f>
        <v>1484</v>
      </c>
      <c r="G158">
        <f>'2016Census_G28_SA_POA2'!G155*'Total Per Week'!G$3</f>
        <v>4990</v>
      </c>
      <c r="H158">
        <f>'2016Census_G28_SA_POA2'!H155*'Total Per Week'!H$3</f>
        <v>19344</v>
      </c>
      <c r="I158">
        <f>'2016Census_G28_SA_POA2'!I155*'Total Per Week'!I$3</f>
        <v>9188.5</v>
      </c>
      <c r="J158">
        <f>'2016Census_G28_SA_POA2'!J155*'Total Per Week'!J$3</f>
        <v>0</v>
      </c>
      <c r="K158">
        <f>'2016Census_G28_SA_POA2'!K155*'Total Per Week'!K$3</f>
        <v>0</v>
      </c>
      <c r="L158">
        <f>'2016Census_G28_SA_POA2'!L155*'Total Per Week'!L$3</f>
        <v>0</v>
      </c>
      <c r="M158">
        <f>'2016Census_G28_SA_POA2'!M155*'Total Per Week'!M$3</f>
        <v>0</v>
      </c>
      <c r="N158">
        <f>'2016Census_G28_SA_POA2'!N155*'Total Per Week'!N$3</f>
        <v>0</v>
      </c>
      <c r="O158">
        <f>'2016Census_G28_SA_POA2'!O155*'Total Per Week'!O$3</f>
        <v>0</v>
      </c>
      <c r="P158">
        <f>SUM(B158:O158)/IF('2016Census_G28_SA_POA2'!R155=0,1,'2016Census_G28_SA_POA2'!R155)</f>
        <v>38700</v>
      </c>
      <c r="Q158">
        <f>P158/IF('2016Census_G28_SA_POA2'!P155=0,1,'2016Census_G28_SA_POA2'!P155)</f>
        <v>258</v>
      </c>
    </row>
    <row r="159" spans="2:17" x14ac:dyDescent="0.3">
      <c r="B159">
        <f>'2016Census_G28_SA_POA2'!B156*'Total Per Week'!$B$3</f>
        <v>111</v>
      </c>
      <c r="C159">
        <f>'2016Census_G28_SA_POA2'!C156*'Total Per Week'!C$3</f>
        <v>0</v>
      </c>
      <c r="D159">
        <f>'2016Census_G28_SA_POA2'!D156*'Total Per Week'!D$3</f>
        <v>0</v>
      </c>
      <c r="E159">
        <f>'2016Census_G28_SA_POA2'!E156*'Total Per Week'!E$3</f>
        <v>1047</v>
      </c>
      <c r="F159">
        <f>'2016Census_G28_SA_POA2'!F156*'Total Per Week'!F$3</f>
        <v>2332</v>
      </c>
      <c r="G159">
        <f>'2016Census_G28_SA_POA2'!G156*'Total Per Week'!G$3</f>
        <v>2744.5</v>
      </c>
      <c r="H159">
        <f>'2016Census_G28_SA_POA2'!H156*'Total Per Week'!H$3</f>
        <v>11856</v>
      </c>
      <c r="I159">
        <f>'2016Census_G28_SA_POA2'!I156*'Total Per Week'!I$3</f>
        <v>6791.5</v>
      </c>
      <c r="J159">
        <f>'2016Census_G28_SA_POA2'!J156*'Total Per Week'!J$3</f>
        <v>2997</v>
      </c>
      <c r="K159">
        <f>'2016Census_G28_SA_POA2'!K156*'Total Per Week'!K$3</f>
        <v>2398</v>
      </c>
      <c r="L159">
        <f>'2016Census_G28_SA_POA2'!L156*'Total Per Week'!L$3</f>
        <v>0</v>
      </c>
      <c r="M159">
        <f>'2016Census_G28_SA_POA2'!M156*'Total Per Week'!M$3</f>
        <v>0</v>
      </c>
      <c r="N159">
        <f>'2016Census_G28_SA_POA2'!N156*'Total Per Week'!N$3</f>
        <v>0</v>
      </c>
      <c r="O159">
        <f>'2016Census_G28_SA_POA2'!O156*'Total Per Week'!O$3</f>
        <v>0</v>
      </c>
      <c r="P159">
        <f>SUM(B159:O159)/IF('2016Census_G28_SA_POA2'!R156=0,1,'2016Census_G28_SA_POA2'!R156)</f>
        <v>30277</v>
      </c>
      <c r="Q159">
        <f>P159/IF('2016Census_G28_SA_POA2'!P156=0,1,'2016Census_G28_SA_POA2'!P156)</f>
        <v>315.38541666666669</v>
      </c>
    </row>
    <row r="160" spans="2:17" x14ac:dyDescent="0.3">
      <c r="B160">
        <f>'2016Census_G28_SA_POA2'!B157*'Total Per Week'!$B$3</f>
        <v>111</v>
      </c>
      <c r="C160">
        <f>'2016Census_G28_SA_POA2'!C157*'Total Per Week'!C$3</f>
        <v>0</v>
      </c>
      <c r="D160">
        <f>'2016Census_G28_SA_POA2'!D157*'Total Per Week'!D$3</f>
        <v>0</v>
      </c>
      <c r="E160">
        <f>'2016Census_G28_SA_POA2'!E157*'Total Per Week'!E$3</f>
        <v>698</v>
      </c>
      <c r="F160">
        <f>'2016Census_G28_SA_POA2'!F157*'Total Per Week'!F$3</f>
        <v>636</v>
      </c>
      <c r="G160">
        <f>'2016Census_G28_SA_POA2'!G157*'Total Per Week'!G$3</f>
        <v>748.5</v>
      </c>
      <c r="H160">
        <f>'2016Census_G28_SA_POA2'!H157*'Total Per Week'!H$3</f>
        <v>3120</v>
      </c>
      <c r="I160">
        <f>'2016Census_G28_SA_POA2'!I157*'Total Per Week'!I$3</f>
        <v>4394.5</v>
      </c>
      <c r="J160">
        <f>'2016Census_G28_SA_POA2'!J157*'Total Per Week'!J$3</f>
        <v>1998</v>
      </c>
      <c r="K160">
        <f>'2016Census_G28_SA_POA2'!K157*'Total Per Week'!K$3</f>
        <v>1798.5</v>
      </c>
      <c r="L160">
        <f>'2016Census_G28_SA_POA2'!L157*'Total Per Week'!L$3</f>
        <v>0</v>
      </c>
      <c r="M160">
        <f>'2016Census_G28_SA_POA2'!M157*'Total Per Week'!M$3</f>
        <v>0</v>
      </c>
      <c r="N160">
        <f>'2016Census_G28_SA_POA2'!N157*'Total Per Week'!N$3</f>
        <v>0</v>
      </c>
      <c r="O160">
        <f>'2016Census_G28_SA_POA2'!O157*'Total Per Week'!O$3</f>
        <v>0</v>
      </c>
      <c r="P160">
        <f>SUM(B160:O160)/IF('2016Census_G28_SA_POA2'!R157=0,1,'2016Census_G28_SA_POA2'!R157)</f>
        <v>13504.5</v>
      </c>
      <c r="Q160">
        <f>P160/IF('2016Census_G28_SA_POA2'!P157=0,1,'2016Census_G28_SA_POA2'!P157)</f>
        <v>329.3780487804878</v>
      </c>
    </row>
    <row r="161" spans="2:17" x14ac:dyDescent="0.3">
      <c r="B161">
        <f>'2016Census_G28_SA_POA2'!B158*'Total Per Week'!$B$3</f>
        <v>518</v>
      </c>
      <c r="C161">
        <f>'2016Census_G28_SA_POA2'!C158*'Total Per Week'!C$3</f>
        <v>261</v>
      </c>
      <c r="D161">
        <f>'2016Census_G28_SA_POA2'!D158*'Total Per Week'!D$3</f>
        <v>2116.5</v>
      </c>
      <c r="E161">
        <f>'2016Census_G28_SA_POA2'!E158*'Total Per Week'!E$3</f>
        <v>2617.5</v>
      </c>
      <c r="F161">
        <f>'2016Census_G28_SA_POA2'!F158*'Total Per Week'!F$3</f>
        <v>3180</v>
      </c>
      <c r="G161">
        <f>'2016Census_G28_SA_POA2'!G158*'Total Per Week'!G$3</f>
        <v>10479</v>
      </c>
      <c r="H161">
        <f>'2016Census_G28_SA_POA2'!H158*'Total Per Week'!H$3</f>
        <v>24960</v>
      </c>
      <c r="I161">
        <f>'2016Census_G28_SA_POA2'!I158*'Total Per Week'!I$3</f>
        <v>19975</v>
      </c>
      <c r="J161">
        <f>'2016Census_G28_SA_POA2'!J158*'Total Per Week'!J$3</f>
        <v>0</v>
      </c>
      <c r="K161">
        <f>'2016Census_G28_SA_POA2'!K158*'Total Per Week'!K$3</f>
        <v>0</v>
      </c>
      <c r="L161">
        <f>'2016Census_G28_SA_POA2'!L158*'Total Per Week'!L$3</f>
        <v>0</v>
      </c>
      <c r="M161">
        <f>'2016Census_G28_SA_POA2'!M158*'Total Per Week'!M$3</f>
        <v>0</v>
      </c>
      <c r="N161">
        <f>'2016Census_G28_SA_POA2'!N158*'Total Per Week'!N$3</f>
        <v>0</v>
      </c>
      <c r="O161">
        <f>'2016Census_G28_SA_POA2'!O158*'Total Per Week'!O$3</f>
        <v>3225</v>
      </c>
      <c r="P161">
        <f>SUM(B161:O161)/IF('2016Census_G28_SA_POA2'!R158=0,1,'2016Census_G28_SA_POA2'!R158)</f>
        <v>67332</v>
      </c>
      <c r="Q161">
        <f>P161/IF('2016Census_G28_SA_POA2'!P158=0,1,'2016Census_G28_SA_POA2'!P158)</f>
        <v>281.72384937238496</v>
      </c>
    </row>
    <row r="162" spans="2:17" x14ac:dyDescent="0.3">
      <c r="B162">
        <f>'2016Census_G28_SA_POA2'!B159*'Total Per Week'!$B$3</f>
        <v>481</v>
      </c>
      <c r="C162">
        <f>'2016Census_G28_SA_POA2'!C159*'Total Per Week'!C$3</f>
        <v>0</v>
      </c>
      <c r="D162">
        <f>'2016Census_G28_SA_POA2'!D159*'Total Per Week'!D$3</f>
        <v>871.5</v>
      </c>
      <c r="E162">
        <f>'2016Census_G28_SA_POA2'!E159*'Total Per Week'!E$3</f>
        <v>2443</v>
      </c>
      <c r="F162">
        <f>'2016Census_G28_SA_POA2'!F159*'Total Per Week'!F$3</f>
        <v>2756</v>
      </c>
      <c r="G162">
        <f>'2016Census_G28_SA_POA2'!G159*'Total Per Week'!G$3</f>
        <v>2744.5</v>
      </c>
      <c r="H162">
        <f>'2016Census_G28_SA_POA2'!H159*'Total Per Week'!H$3</f>
        <v>8112</v>
      </c>
      <c r="I162">
        <f>'2016Census_G28_SA_POA2'!I159*'Total Per Week'!I$3</f>
        <v>16779</v>
      </c>
      <c r="J162">
        <f>'2016Census_G28_SA_POA2'!J159*'Total Per Week'!J$3</f>
        <v>6993</v>
      </c>
      <c r="K162">
        <f>'2016Census_G28_SA_POA2'!K159*'Total Per Week'!K$3</f>
        <v>1798.5</v>
      </c>
      <c r="L162">
        <f>'2016Census_G28_SA_POA2'!L159*'Total Per Week'!L$3</f>
        <v>2098.5</v>
      </c>
      <c r="M162">
        <f>'2016Census_G28_SA_POA2'!M159*'Total Per Week'!M$3</f>
        <v>0</v>
      </c>
      <c r="N162">
        <f>'2016Census_G28_SA_POA2'!N159*'Total Per Week'!N$3</f>
        <v>0</v>
      </c>
      <c r="O162">
        <f>'2016Census_G28_SA_POA2'!O159*'Total Per Week'!O$3</f>
        <v>0</v>
      </c>
      <c r="P162">
        <f>SUM(B162:O162)/IF('2016Census_G28_SA_POA2'!R159=0,1,'2016Census_G28_SA_POA2'!R159)</f>
        <v>45077</v>
      </c>
      <c r="Q162">
        <f>P162/IF('2016Census_G28_SA_POA2'!P159=0,1,'2016Census_G28_SA_POA2'!P159)</f>
        <v>308.74657534246575</v>
      </c>
    </row>
    <row r="163" spans="2:17" x14ac:dyDescent="0.3">
      <c r="B163">
        <f>'2016Census_G28_SA_POA2'!B160*'Total Per Week'!$B$3</f>
        <v>0</v>
      </c>
      <c r="C163">
        <f>'2016Census_G28_SA_POA2'!C160*'Total Per Week'!C$3</f>
        <v>261</v>
      </c>
      <c r="D163">
        <f>'2016Census_G28_SA_POA2'!D160*'Total Per Week'!D$3</f>
        <v>498</v>
      </c>
      <c r="E163">
        <f>'2016Census_G28_SA_POA2'!E160*'Total Per Week'!E$3</f>
        <v>2094</v>
      </c>
      <c r="F163">
        <f>'2016Census_G28_SA_POA2'!F160*'Total Per Week'!F$3</f>
        <v>1484</v>
      </c>
      <c r="G163">
        <f>'2016Census_G28_SA_POA2'!G160*'Total Per Week'!G$3</f>
        <v>4740.5</v>
      </c>
      <c r="H163">
        <f>'2016Census_G28_SA_POA2'!H160*'Total Per Week'!H$3</f>
        <v>15912</v>
      </c>
      <c r="I163">
        <f>'2016Census_G28_SA_POA2'!I160*'Total Per Week'!I$3</f>
        <v>23171</v>
      </c>
      <c r="J163">
        <f>'2016Census_G28_SA_POA2'!J160*'Total Per Week'!J$3</f>
        <v>6993</v>
      </c>
      <c r="K163">
        <f>'2016Census_G28_SA_POA2'!K160*'Total Per Week'!K$3</f>
        <v>1798.5</v>
      </c>
      <c r="L163">
        <f>'2016Census_G28_SA_POA2'!L160*'Total Per Week'!L$3</f>
        <v>0</v>
      </c>
      <c r="M163">
        <f>'2016Census_G28_SA_POA2'!M160*'Total Per Week'!M$3</f>
        <v>0</v>
      </c>
      <c r="N163">
        <f>'2016Census_G28_SA_POA2'!N160*'Total Per Week'!N$3</f>
        <v>0</v>
      </c>
      <c r="O163">
        <f>'2016Census_G28_SA_POA2'!O160*'Total Per Week'!O$3</f>
        <v>0</v>
      </c>
      <c r="P163">
        <f>SUM(B163:O163)/IF('2016Census_G28_SA_POA2'!R160=0,1,'2016Census_G28_SA_POA2'!R160)</f>
        <v>56952</v>
      </c>
      <c r="Q163">
        <f>P163/IF('2016Census_G28_SA_POA2'!P160=0,1,'2016Census_G28_SA_POA2'!P160)</f>
        <v>333.05263157894734</v>
      </c>
    </row>
    <row r="164" spans="2:17" x14ac:dyDescent="0.3">
      <c r="B164">
        <f>'2016Census_G28_SA_POA2'!B161*'Total Per Week'!$B$3</f>
        <v>2072</v>
      </c>
      <c r="C164">
        <f>'2016Census_G28_SA_POA2'!C161*'Total Per Week'!C$3</f>
        <v>4524</v>
      </c>
      <c r="D164">
        <f>'2016Census_G28_SA_POA2'!D161*'Total Per Week'!D$3</f>
        <v>16309.5</v>
      </c>
      <c r="E164">
        <f>'2016Census_G28_SA_POA2'!E161*'Total Per Week'!E$3</f>
        <v>18671.5</v>
      </c>
      <c r="F164">
        <f>'2016Census_G28_SA_POA2'!F161*'Total Per Week'!F$3</f>
        <v>10176</v>
      </c>
      <c r="G164">
        <f>'2016Census_G28_SA_POA2'!G161*'Total Per Week'!G$3</f>
        <v>43163.5</v>
      </c>
      <c r="H164">
        <f>'2016Census_G28_SA_POA2'!H161*'Total Per Week'!H$3</f>
        <v>180336</v>
      </c>
      <c r="I164">
        <f>'2016Census_G28_SA_POA2'!I161*'Total Per Week'!I$3</f>
        <v>197353</v>
      </c>
      <c r="J164">
        <f>'2016Census_G28_SA_POA2'!J161*'Total Per Week'!J$3</f>
        <v>28471.5</v>
      </c>
      <c r="K164">
        <f>'2016Census_G28_SA_POA2'!K161*'Total Per Week'!K$3</f>
        <v>2997.5</v>
      </c>
      <c r="L164">
        <f>'2016Census_G28_SA_POA2'!L161*'Total Per Week'!L$3</f>
        <v>2798</v>
      </c>
      <c r="M164">
        <f>'2016Census_G28_SA_POA2'!M161*'Total Per Week'!M$3</f>
        <v>0</v>
      </c>
      <c r="N164">
        <f>'2016Census_G28_SA_POA2'!N161*'Total Per Week'!N$3</f>
        <v>0</v>
      </c>
      <c r="O164">
        <f>'2016Census_G28_SA_POA2'!O161*'Total Per Week'!O$3</f>
        <v>4300</v>
      </c>
      <c r="P164">
        <f>SUM(B164:O164)/IF('2016Census_G28_SA_POA2'!R161=0,1,'2016Census_G28_SA_POA2'!R161)</f>
        <v>511172.5</v>
      </c>
      <c r="Q164">
        <f>P164/IF('2016Census_G28_SA_POA2'!P161=0,1,'2016Census_G28_SA_POA2'!P161)</f>
        <v>299.10620245757752</v>
      </c>
    </row>
    <row r="165" spans="2:17" x14ac:dyDescent="0.3">
      <c r="B165">
        <f>'2016Census_G28_SA_POA2'!B162*'Total Per Week'!$B$3</f>
        <v>851</v>
      </c>
      <c r="C165">
        <f>'2016Census_G28_SA_POA2'!C162*'Total Per Week'!C$3</f>
        <v>261</v>
      </c>
      <c r="D165">
        <f>'2016Census_G28_SA_POA2'!D162*'Total Per Week'!D$3</f>
        <v>1369.5</v>
      </c>
      <c r="E165">
        <f>'2016Census_G28_SA_POA2'!E162*'Total Per Week'!E$3</f>
        <v>3490</v>
      </c>
      <c r="F165">
        <f>'2016Census_G28_SA_POA2'!F162*'Total Per Week'!F$3</f>
        <v>4664</v>
      </c>
      <c r="G165">
        <f>'2016Census_G28_SA_POA2'!G162*'Total Per Week'!G$3</f>
        <v>24451</v>
      </c>
      <c r="H165">
        <f>'2016Census_G28_SA_POA2'!H162*'Total Per Week'!H$3</f>
        <v>54912</v>
      </c>
      <c r="I165">
        <f>'2016Census_G28_SA_POA2'!I162*'Total Per Week'!I$3</f>
        <v>49937.5</v>
      </c>
      <c r="J165">
        <f>'2016Census_G28_SA_POA2'!J162*'Total Per Week'!J$3</f>
        <v>1498.5</v>
      </c>
      <c r="K165">
        <f>'2016Census_G28_SA_POA2'!K162*'Total Per Week'!K$3</f>
        <v>5995</v>
      </c>
      <c r="L165">
        <f>'2016Census_G28_SA_POA2'!L162*'Total Per Week'!L$3</f>
        <v>0</v>
      </c>
      <c r="M165">
        <f>'2016Census_G28_SA_POA2'!M162*'Total Per Week'!M$3</f>
        <v>0</v>
      </c>
      <c r="N165">
        <f>'2016Census_G28_SA_POA2'!N162*'Total Per Week'!N$3</f>
        <v>0</v>
      </c>
      <c r="O165">
        <f>'2016Census_G28_SA_POA2'!O162*'Total Per Week'!O$3</f>
        <v>0</v>
      </c>
      <c r="P165">
        <f>SUM(B165:O165)/IF('2016Census_G28_SA_POA2'!R162=0,1,'2016Census_G28_SA_POA2'!R162)</f>
        <v>147429.5</v>
      </c>
      <c r="Q165">
        <f>P165/IF('2016Census_G28_SA_POA2'!P162=0,1,'2016Census_G28_SA_POA2'!P162)</f>
        <v>300.26374745417513</v>
      </c>
    </row>
    <row r="166" spans="2:17" x14ac:dyDescent="0.3">
      <c r="B166">
        <f>'2016Census_G28_SA_POA2'!B163*'Total Per Week'!$B$3</f>
        <v>3367</v>
      </c>
      <c r="C166">
        <f>'2016Census_G28_SA_POA2'!C163*'Total Per Week'!C$3</f>
        <v>12615</v>
      </c>
      <c r="D166">
        <f>'2016Census_G28_SA_POA2'!D163*'Total Per Week'!D$3</f>
        <v>37723.5</v>
      </c>
      <c r="E166">
        <f>'2016Census_G28_SA_POA2'!E163*'Total Per Week'!E$3</f>
        <v>69974.5</v>
      </c>
      <c r="F166">
        <f>'2016Census_G28_SA_POA2'!F163*'Total Per Week'!F$3</f>
        <v>75260</v>
      </c>
      <c r="G166">
        <f>'2016Census_G28_SA_POA2'!G163*'Total Per Week'!G$3</f>
        <v>214570</v>
      </c>
      <c r="H166">
        <f>'2016Census_G28_SA_POA2'!H163*'Total Per Week'!H$3</f>
        <v>82368</v>
      </c>
      <c r="I166">
        <f>'2016Census_G28_SA_POA2'!I163*'Total Per Week'!I$3</f>
        <v>11985</v>
      </c>
      <c r="J166">
        <f>'2016Census_G28_SA_POA2'!J163*'Total Per Week'!J$3</f>
        <v>4995</v>
      </c>
      <c r="K166">
        <f>'2016Census_G28_SA_POA2'!K163*'Total Per Week'!K$3</f>
        <v>3597</v>
      </c>
      <c r="L166">
        <f>'2016Census_G28_SA_POA2'!L163*'Total Per Week'!L$3</f>
        <v>0</v>
      </c>
      <c r="M166">
        <f>'2016Census_G28_SA_POA2'!M163*'Total Per Week'!M$3</f>
        <v>0</v>
      </c>
      <c r="N166">
        <f>'2016Census_G28_SA_POA2'!N163*'Total Per Week'!N$3</f>
        <v>0</v>
      </c>
      <c r="O166">
        <f>'2016Census_G28_SA_POA2'!O163*'Total Per Week'!O$3</f>
        <v>5375</v>
      </c>
      <c r="P166">
        <f>SUM(B166:O166)/IF('2016Census_G28_SA_POA2'!R163=0,1,'2016Census_G28_SA_POA2'!R163)</f>
        <v>521830</v>
      </c>
      <c r="Q166">
        <f>P166/IF('2016Census_G28_SA_POA2'!P163=0,1,'2016Census_G28_SA_POA2'!P163)</f>
        <v>211.2672064777328</v>
      </c>
    </row>
    <row r="167" spans="2:17" x14ac:dyDescent="0.3">
      <c r="B167">
        <f>'2016Census_G28_SA_POA2'!B164*'Total Per Week'!$B$3</f>
        <v>962</v>
      </c>
      <c r="C167">
        <f>'2016Census_G28_SA_POA2'!C164*'Total Per Week'!C$3</f>
        <v>348</v>
      </c>
      <c r="D167">
        <f>'2016Census_G28_SA_POA2'!D164*'Total Per Week'!D$3</f>
        <v>1120.5</v>
      </c>
      <c r="E167">
        <f>'2016Census_G28_SA_POA2'!E164*'Total Per Week'!E$3</f>
        <v>2094</v>
      </c>
      <c r="F167">
        <f>'2016Census_G28_SA_POA2'!F164*'Total Per Week'!F$3</f>
        <v>2332</v>
      </c>
      <c r="G167">
        <f>'2016Census_G28_SA_POA2'!G164*'Total Per Week'!G$3</f>
        <v>3742.5</v>
      </c>
      <c r="H167">
        <f>'2016Census_G28_SA_POA2'!H164*'Total Per Week'!H$3</f>
        <v>4368</v>
      </c>
      <c r="I167">
        <f>'2016Census_G28_SA_POA2'!I164*'Total Per Week'!I$3</f>
        <v>1198.5</v>
      </c>
      <c r="J167">
        <f>'2016Census_G28_SA_POA2'!J164*'Total Per Week'!J$3</f>
        <v>0</v>
      </c>
      <c r="K167">
        <f>'2016Census_G28_SA_POA2'!K164*'Total Per Week'!K$3</f>
        <v>0</v>
      </c>
      <c r="L167">
        <f>'2016Census_G28_SA_POA2'!L164*'Total Per Week'!L$3</f>
        <v>0</v>
      </c>
      <c r="M167">
        <f>'2016Census_G28_SA_POA2'!M164*'Total Per Week'!M$3</f>
        <v>0</v>
      </c>
      <c r="N167">
        <f>'2016Census_G28_SA_POA2'!N164*'Total Per Week'!N$3</f>
        <v>0</v>
      </c>
      <c r="O167">
        <f>'2016Census_G28_SA_POA2'!O164*'Total Per Week'!O$3</f>
        <v>0</v>
      </c>
      <c r="P167">
        <f>SUM(B167:O167)/IF('2016Census_G28_SA_POA2'!R164=0,1,'2016Census_G28_SA_POA2'!R164)</f>
        <v>16165.5</v>
      </c>
      <c r="Q167">
        <f>P167/IF('2016Census_G28_SA_POA2'!P164=0,1,'2016Census_G28_SA_POA2'!P164)</f>
        <v>171.97340425531914</v>
      </c>
    </row>
    <row r="168" spans="2:17" x14ac:dyDescent="0.3">
      <c r="B168">
        <f>'2016Census_G28_SA_POA2'!B165*'Total Per Week'!$B$3</f>
        <v>2072</v>
      </c>
      <c r="C168">
        <f>'2016Census_G28_SA_POA2'!C165*'Total Per Week'!C$3</f>
        <v>1305</v>
      </c>
      <c r="D168">
        <f>'2016Census_G28_SA_POA2'!D165*'Total Per Week'!D$3</f>
        <v>7096.5</v>
      </c>
      <c r="E168">
        <f>'2016Census_G28_SA_POA2'!E165*'Total Per Week'!E$3</f>
        <v>11691.5</v>
      </c>
      <c r="F168">
        <f>'2016Census_G28_SA_POA2'!F165*'Total Per Week'!F$3</f>
        <v>9540</v>
      </c>
      <c r="G168">
        <f>'2016Census_G28_SA_POA2'!G165*'Total Per Week'!G$3</f>
        <v>30439</v>
      </c>
      <c r="H168">
        <f>'2016Census_G28_SA_POA2'!H165*'Total Per Week'!H$3</f>
        <v>74256</v>
      </c>
      <c r="I168">
        <f>'2016Census_G28_SA_POA2'!I165*'Total Per Week'!I$3</f>
        <v>35955</v>
      </c>
      <c r="J168">
        <f>'2016Census_G28_SA_POA2'!J165*'Total Per Week'!J$3</f>
        <v>2497.5</v>
      </c>
      <c r="K168">
        <f>'2016Census_G28_SA_POA2'!K165*'Total Per Week'!K$3</f>
        <v>1798.5</v>
      </c>
      <c r="L168">
        <f>'2016Census_G28_SA_POA2'!L165*'Total Per Week'!L$3</f>
        <v>0</v>
      </c>
      <c r="M168">
        <f>'2016Census_G28_SA_POA2'!M165*'Total Per Week'!M$3</f>
        <v>0</v>
      </c>
      <c r="N168">
        <f>'2016Census_G28_SA_POA2'!N165*'Total Per Week'!N$3</f>
        <v>0</v>
      </c>
      <c r="O168">
        <f>'2016Census_G28_SA_POA2'!O165*'Total Per Week'!O$3</f>
        <v>0</v>
      </c>
      <c r="P168">
        <f>SUM(B168:O168)/IF('2016Census_G28_SA_POA2'!R165=0,1,'2016Census_G28_SA_POA2'!R165)</f>
        <v>176651</v>
      </c>
      <c r="Q168">
        <f>P168/IF('2016Census_G28_SA_POA2'!P165=0,1,'2016Census_G28_SA_POA2'!P165)</f>
        <v>253.08166189111748</v>
      </c>
    </row>
    <row r="169" spans="2:17" x14ac:dyDescent="0.3">
      <c r="B169">
        <f>'2016Census_G28_SA_POA2'!B166*'Total Per Week'!$B$3</f>
        <v>185</v>
      </c>
      <c r="C169">
        <f>'2016Census_G28_SA_POA2'!C166*'Total Per Week'!C$3</f>
        <v>0</v>
      </c>
      <c r="D169">
        <f>'2016Census_G28_SA_POA2'!D166*'Total Per Week'!D$3</f>
        <v>871.5</v>
      </c>
      <c r="E169">
        <f>'2016Census_G28_SA_POA2'!E166*'Total Per Week'!E$3</f>
        <v>2617.5</v>
      </c>
      <c r="F169">
        <f>'2016Census_G28_SA_POA2'!F166*'Total Per Week'!F$3</f>
        <v>1908</v>
      </c>
      <c r="G169">
        <f>'2016Census_G28_SA_POA2'!G166*'Total Per Week'!G$3</f>
        <v>5988</v>
      </c>
      <c r="H169">
        <f>'2016Census_G28_SA_POA2'!H166*'Total Per Week'!H$3</f>
        <v>4680</v>
      </c>
      <c r="I169">
        <f>'2016Census_G28_SA_POA2'!I166*'Total Per Week'!I$3</f>
        <v>1598</v>
      </c>
      <c r="J169">
        <f>'2016Census_G28_SA_POA2'!J166*'Total Per Week'!J$3</f>
        <v>0</v>
      </c>
      <c r="K169">
        <f>'2016Census_G28_SA_POA2'!K166*'Total Per Week'!K$3</f>
        <v>0</v>
      </c>
      <c r="L169">
        <f>'2016Census_G28_SA_POA2'!L166*'Total Per Week'!L$3</f>
        <v>0</v>
      </c>
      <c r="M169">
        <f>'2016Census_G28_SA_POA2'!M166*'Total Per Week'!M$3</f>
        <v>0</v>
      </c>
      <c r="N169">
        <f>'2016Census_G28_SA_POA2'!N166*'Total Per Week'!N$3</f>
        <v>0</v>
      </c>
      <c r="O169">
        <f>'2016Census_G28_SA_POA2'!O166*'Total Per Week'!O$3</f>
        <v>0</v>
      </c>
      <c r="P169">
        <f>SUM(B169:O169)/IF('2016Census_G28_SA_POA2'!R166=0,1,'2016Census_G28_SA_POA2'!R166)</f>
        <v>17848</v>
      </c>
      <c r="Q169">
        <f>P169/IF('2016Census_G28_SA_POA2'!P166=0,1,'2016Census_G28_SA_POA2'!P166)</f>
        <v>225.92405063291139</v>
      </c>
    </row>
    <row r="170" spans="2:17" x14ac:dyDescent="0.3">
      <c r="B170">
        <f>'2016Census_G28_SA_POA2'!B167*'Total Per Week'!$B$3</f>
        <v>1036</v>
      </c>
      <c r="C170">
        <f>'2016Census_G28_SA_POA2'!C167*'Total Per Week'!C$3</f>
        <v>957</v>
      </c>
      <c r="D170">
        <f>'2016Census_G28_SA_POA2'!D167*'Total Per Week'!D$3</f>
        <v>2988</v>
      </c>
      <c r="E170">
        <f>'2016Census_G28_SA_POA2'!E167*'Total Per Week'!E$3</f>
        <v>2268.5</v>
      </c>
      <c r="F170">
        <f>'2016Census_G28_SA_POA2'!F167*'Total Per Week'!F$3</f>
        <v>1484</v>
      </c>
      <c r="G170">
        <f>'2016Census_G28_SA_POA2'!G167*'Total Per Week'!G$3</f>
        <v>2495</v>
      </c>
      <c r="H170">
        <f>'2016Census_G28_SA_POA2'!H167*'Total Per Week'!H$3</f>
        <v>936</v>
      </c>
      <c r="I170">
        <f>'2016Census_G28_SA_POA2'!I167*'Total Per Week'!I$3</f>
        <v>0</v>
      </c>
      <c r="J170">
        <f>'2016Census_G28_SA_POA2'!J167*'Total Per Week'!J$3</f>
        <v>0</v>
      </c>
      <c r="K170">
        <f>'2016Census_G28_SA_POA2'!K167*'Total Per Week'!K$3</f>
        <v>0</v>
      </c>
      <c r="L170">
        <f>'2016Census_G28_SA_POA2'!L167*'Total Per Week'!L$3</f>
        <v>0</v>
      </c>
      <c r="M170">
        <f>'2016Census_G28_SA_POA2'!M167*'Total Per Week'!M$3</f>
        <v>0</v>
      </c>
      <c r="N170">
        <f>'2016Census_G28_SA_POA2'!N167*'Total Per Week'!N$3</f>
        <v>0</v>
      </c>
      <c r="O170">
        <f>'2016Census_G28_SA_POA2'!O167*'Total Per Week'!O$3</f>
        <v>0</v>
      </c>
      <c r="P170">
        <f>SUM(B170:O170)/IF('2016Census_G28_SA_POA2'!R167=0,1,'2016Census_G28_SA_POA2'!R167)</f>
        <v>12164.5</v>
      </c>
      <c r="Q170">
        <f>P170/IF('2016Census_G28_SA_POA2'!P167=0,1,'2016Census_G28_SA_POA2'!P167)</f>
        <v>126.71354166666667</v>
      </c>
    </row>
    <row r="171" spans="2:17" x14ac:dyDescent="0.3">
      <c r="B171">
        <f>'2016Census_G28_SA_POA2'!B168*'Total Per Week'!$B$3</f>
        <v>703</v>
      </c>
      <c r="C171">
        <f>'2016Census_G28_SA_POA2'!C168*'Total Per Week'!C$3</f>
        <v>609</v>
      </c>
      <c r="D171">
        <f>'2016Census_G28_SA_POA2'!D168*'Total Per Week'!D$3</f>
        <v>2863.5</v>
      </c>
      <c r="E171">
        <f>'2016Census_G28_SA_POA2'!E168*'Total Per Week'!E$3</f>
        <v>6107.5</v>
      </c>
      <c r="F171">
        <f>'2016Census_G28_SA_POA2'!F168*'Total Per Week'!F$3</f>
        <v>9328</v>
      </c>
      <c r="G171">
        <f>'2016Census_G28_SA_POA2'!G168*'Total Per Week'!G$3</f>
        <v>6736.5</v>
      </c>
      <c r="H171">
        <f>'2016Census_G28_SA_POA2'!H168*'Total Per Week'!H$3</f>
        <v>0</v>
      </c>
      <c r="I171">
        <f>'2016Census_G28_SA_POA2'!I168*'Total Per Week'!I$3</f>
        <v>0</v>
      </c>
      <c r="J171">
        <f>'2016Census_G28_SA_POA2'!J168*'Total Per Week'!J$3</f>
        <v>0</v>
      </c>
      <c r="K171">
        <f>'2016Census_G28_SA_POA2'!K168*'Total Per Week'!K$3</f>
        <v>0</v>
      </c>
      <c r="L171">
        <f>'2016Census_G28_SA_POA2'!L168*'Total Per Week'!L$3</f>
        <v>0</v>
      </c>
      <c r="M171">
        <f>'2016Census_G28_SA_POA2'!M168*'Total Per Week'!M$3</f>
        <v>0</v>
      </c>
      <c r="N171">
        <f>'2016Census_G28_SA_POA2'!N168*'Total Per Week'!N$3</f>
        <v>0</v>
      </c>
      <c r="O171">
        <f>'2016Census_G28_SA_POA2'!O168*'Total Per Week'!O$3</f>
        <v>0</v>
      </c>
      <c r="P171">
        <f>SUM(B171:O171)/IF('2016Census_G28_SA_POA2'!R168=0,1,'2016Census_G28_SA_POA2'!R168)</f>
        <v>26347.5</v>
      </c>
      <c r="Q171">
        <f>P171/IF('2016Census_G28_SA_POA2'!P168=0,1,'2016Census_G28_SA_POA2'!P168)</f>
        <v>169.98387096774192</v>
      </c>
    </row>
    <row r="172" spans="2:17" x14ac:dyDescent="0.3">
      <c r="B172">
        <f>'2016Census_G28_SA_POA2'!B169*'Total Per Week'!$B$3</f>
        <v>555</v>
      </c>
      <c r="C172">
        <f>'2016Census_G28_SA_POA2'!C169*'Total Per Week'!C$3</f>
        <v>0</v>
      </c>
      <c r="D172">
        <f>'2016Census_G28_SA_POA2'!D169*'Total Per Week'!D$3</f>
        <v>498</v>
      </c>
      <c r="E172">
        <f>'2016Census_G28_SA_POA2'!E169*'Total Per Week'!E$3</f>
        <v>698</v>
      </c>
      <c r="F172">
        <f>'2016Census_G28_SA_POA2'!F169*'Total Per Week'!F$3</f>
        <v>636</v>
      </c>
      <c r="G172">
        <f>'2016Census_G28_SA_POA2'!G169*'Total Per Week'!G$3</f>
        <v>0</v>
      </c>
      <c r="H172">
        <f>'2016Census_G28_SA_POA2'!H169*'Total Per Week'!H$3</f>
        <v>0</v>
      </c>
      <c r="I172">
        <f>'2016Census_G28_SA_POA2'!I169*'Total Per Week'!I$3</f>
        <v>0</v>
      </c>
      <c r="J172">
        <f>'2016Census_G28_SA_POA2'!J169*'Total Per Week'!J$3</f>
        <v>0</v>
      </c>
      <c r="K172">
        <f>'2016Census_G28_SA_POA2'!K169*'Total Per Week'!K$3</f>
        <v>0</v>
      </c>
      <c r="L172">
        <f>'2016Census_G28_SA_POA2'!L169*'Total Per Week'!L$3</f>
        <v>0</v>
      </c>
      <c r="M172">
        <f>'2016Census_G28_SA_POA2'!M169*'Total Per Week'!M$3</f>
        <v>0</v>
      </c>
      <c r="N172">
        <f>'2016Census_G28_SA_POA2'!N169*'Total Per Week'!N$3</f>
        <v>0</v>
      </c>
      <c r="O172">
        <f>'2016Census_G28_SA_POA2'!O169*'Total Per Week'!O$3</f>
        <v>0</v>
      </c>
      <c r="P172">
        <f>SUM(B172:O172)/IF('2016Census_G28_SA_POA2'!R169=0,1,'2016Census_G28_SA_POA2'!R169)</f>
        <v>2387</v>
      </c>
      <c r="Q172">
        <f>P172/IF('2016Census_G28_SA_POA2'!P169=0,1,'2016Census_G28_SA_POA2'!P169)</f>
        <v>91.807692307692307</v>
      </c>
    </row>
    <row r="173" spans="2:17" x14ac:dyDescent="0.3">
      <c r="B173">
        <f>'2016Census_G28_SA_POA2'!B170*'Total Per Week'!$B$3</f>
        <v>481</v>
      </c>
      <c r="C173">
        <f>'2016Census_G28_SA_POA2'!C170*'Total Per Week'!C$3</f>
        <v>0</v>
      </c>
      <c r="D173">
        <f>'2016Census_G28_SA_POA2'!D170*'Total Per Week'!D$3</f>
        <v>498</v>
      </c>
      <c r="E173">
        <f>'2016Census_G28_SA_POA2'!E170*'Total Per Week'!E$3</f>
        <v>872.5</v>
      </c>
      <c r="F173">
        <f>'2016Census_G28_SA_POA2'!F170*'Total Per Week'!F$3</f>
        <v>636</v>
      </c>
      <c r="G173">
        <f>'2016Census_G28_SA_POA2'!G170*'Total Per Week'!G$3</f>
        <v>748.5</v>
      </c>
      <c r="H173">
        <f>'2016Census_G28_SA_POA2'!H170*'Total Per Week'!H$3</f>
        <v>0</v>
      </c>
      <c r="I173">
        <f>'2016Census_G28_SA_POA2'!I170*'Total Per Week'!I$3</f>
        <v>0</v>
      </c>
      <c r="J173">
        <f>'2016Census_G28_SA_POA2'!J170*'Total Per Week'!J$3</f>
        <v>0</v>
      </c>
      <c r="K173">
        <f>'2016Census_G28_SA_POA2'!K170*'Total Per Week'!K$3</f>
        <v>0</v>
      </c>
      <c r="L173">
        <f>'2016Census_G28_SA_POA2'!L170*'Total Per Week'!L$3</f>
        <v>0</v>
      </c>
      <c r="M173">
        <f>'2016Census_G28_SA_POA2'!M170*'Total Per Week'!M$3</f>
        <v>0</v>
      </c>
      <c r="N173">
        <f>'2016Census_G28_SA_POA2'!N170*'Total Per Week'!N$3</f>
        <v>0</v>
      </c>
      <c r="O173">
        <f>'2016Census_G28_SA_POA2'!O170*'Total Per Week'!O$3</f>
        <v>0</v>
      </c>
      <c r="P173">
        <f>SUM(B173:O173)/IF('2016Census_G28_SA_POA2'!R170=0,1,'2016Census_G28_SA_POA2'!R170)</f>
        <v>3236</v>
      </c>
      <c r="Q173">
        <f>P173/IF('2016Census_G28_SA_POA2'!P170=0,1,'2016Census_G28_SA_POA2'!P170)</f>
        <v>115.57142857142857</v>
      </c>
    </row>
    <row r="174" spans="2:17" x14ac:dyDescent="0.3">
      <c r="B174">
        <f>'2016Census_G28_SA_POA2'!B171*'Total Per Week'!$B$3</f>
        <v>518</v>
      </c>
      <c r="C174">
        <f>'2016Census_G28_SA_POA2'!C171*'Total Per Week'!C$3</f>
        <v>0</v>
      </c>
      <c r="D174">
        <f>'2016Census_G28_SA_POA2'!D171*'Total Per Week'!D$3</f>
        <v>373.5</v>
      </c>
      <c r="E174">
        <f>'2016Census_G28_SA_POA2'!E171*'Total Per Week'!E$3</f>
        <v>0</v>
      </c>
      <c r="F174">
        <f>'2016Census_G28_SA_POA2'!F171*'Total Per Week'!F$3</f>
        <v>0</v>
      </c>
      <c r="G174">
        <f>'2016Census_G28_SA_POA2'!G171*'Total Per Week'!G$3</f>
        <v>0</v>
      </c>
      <c r="H174">
        <f>'2016Census_G28_SA_POA2'!H171*'Total Per Week'!H$3</f>
        <v>0</v>
      </c>
      <c r="I174">
        <f>'2016Census_G28_SA_POA2'!I171*'Total Per Week'!I$3</f>
        <v>0</v>
      </c>
      <c r="J174">
        <f>'2016Census_G28_SA_POA2'!J171*'Total Per Week'!J$3</f>
        <v>0</v>
      </c>
      <c r="K174">
        <f>'2016Census_G28_SA_POA2'!K171*'Total Per Week'!K$3</f>
        <v>0</v>
      </c>
      <c r="L174">
        <f>'2016Census_G28_SA_POA2'!L171*'Total Per Week'!L$3</f>
        <v>0</v>
      </c>
      <c r="M174">
        <f>'2016Census_G28_SA_POA2'!M171*'Total Per Week'!M$3</f>
        <v>0</v>
      </c>
      <c r="N174">
        <f>'2016Census_G28_SA_POA2'!N171*'Total Per Week'!N$3</f>
        <v>0</v>
      </c>
      <c r="O174">
        <f>'2016Census_G28_SA_POA2'!O171*'Total Per Week'!O$3</f>
        <v>0</v>
      </c>
      <c r="P174">
        <f>SUM(B174:O174)/IF('2016Census_G28_SA_POA2'!R171=0,1,'2016Census_G28_SA_POA2'!R171)</f>
        <v>891.5</v>
      </c>
      <c r="Q174">
        <f>P174/IF('2016Census_G28_SA_POA2'!P171=0,1,'2016Census_G28_SA_POA2'!P171)</f>
        <v>52.441176470588232</v>
      </c>
    </row>
    <row r="175" spans="2:17" x14ac:dyDescent="0.3">
      <c r="B175">
        <f>'2016Census_G28_SA_POA2'!B172*'Total Per Week'!$B$3</f>
        <v>1110</v>
      </c>
      <c r="C175">
        <f>'2016Census_G28_SA_POA2'!C172*'Total Per Week'!C$3</f>
        <v>696</v>
      </c>
      <c r="D175">
        <f>'2016Census_G28_SA_POA2'!D172*'Total Per Week'!D$3</f>
        <v>3112.5</v>
      </c>
      <c r="E175">
        <f>'2016Census_G28_SA_POA2'!E172*'Total Per Week'!E$3</f>
        <v>6805.5</v>
      </c>
      <c r="F175">
        <f>'2016Census_G28_SA_POA2'!F172*'Total Per Week'!F$3</f>
        <v>5088</v>
      </c>
      <c r="G175">
        <f>'2016Census_G28_SA_POA2'!G172*'Total Per Week'!G$3</f>
        <v>998</v>
      </c>
      <c r="H175">
        <f>'2016Census_G28_SA_POA2'!H172*'Total Per Week'!H$3</f>
        <v>1248</v>
      </c>
      <c r="I175">
        <f>'2016Census_G28_SA_POA2'!I172*'Total Per Week'!I$3</f>
        <v>1997.5</v>
      </c>
      <c r="J175">
        <f>'2016Census_G28_SA_POA2'!J172*'Total Per Week'!J$3</f>
        <v>0</v>
      </c>
      <c r="K175">
        <f>'2016Census_G28_SA_POA2'!K172*'Total Per Week'!K$3</f>
        <v>0</v>
      </c>
      <c r="L175">
        <f>'2016Census_G28_SA_POA2'!L172*'Total Per Week'!L$3</f>
        <v>0</v>
      </c>
      <c r="M175">
        <f>'2016Census_G28_SA_POA2'!M172*'Total Per Week'!M$3</f>
        <v>0</v>
      </c>
      <c r="N175">
        <f>'2016Census_G28_SA_POA2'!N172*'Total Per Week'!N$3</f>
        <v>0</v>
      </c>
      <c r="O175">
        <f>'2016Census_G28_SA_POA2'!O172*'Total Per Week'!O$3</f>
        <v>0</v>
      </c>
      <c r="P175">
        <f>SUM(B175:O175)/IF('2016Census_G28_SA_POA2'!R172=0,1,'2016Census_G28_SA_POA2'!R172)</f>
        <v>21055.5</v>
      </c>
      <c r="Q175">
        <f>P175/IF('2016Census_G28_SA_POA2'!P172=0,1,'2016Census_G28_SA_POA2'!P172)</f>
        <v>151.47841726618705</v>
      </c>
    </row>
    <row r="176" spans="2:17" x14ac:dyDescent="0.3">
      <c r="B176">
        <f>'2016Census_G28_SA_POA2'!B173*'Total Per Week'!$B$3</f>
        <v>666</v>
      </c>
      <c r="C176">
        <f>'2016Census_G28_SA_POA2'!C173*'Total Per Week'!C$3</f>
        <v>0</v>
      </c>
      <c r="D176">
        <f>'2016Census_G28_SA_POA2'!D173*'Total Per Week'!D$3</f>
        <v>1120.5</v>
      </c>
      <c r="E176">
        <f>'2016Census_G28_SA_POA2'!E173*'Total Per Week'!E$3</f>
        <v>1745</v>
      </c>
      <c r="F176">
        <f>'2016Census_G28_SA_POA2'!F173*'Total Per Week'!F$3</f>
        <v>636</v>
      </c>
      <c r="G176">
        <f>'2016Census_G28_SA_POA2'!G173*'Total Per Week'!G$3</f>
        <v>0</v>
      </c>
      <c r="H176">
        <f>'2016Census_G28_SA_POA2'!H173*'Total Per Week'!H$3</f>
        <v>0</v>
      </c>
      <c r="I176">
        <f>'2016Census_G28_SA_POA2'!I173*'Total Per Week'!I$3</f>
        <v>0</v>
      </c>
      <c r="J176">
        <f>'2016Census_G28_SA_POA2'!J173*'Total Per Week'!J$3</f>
        <v>0</v>
      </c>
      <c r="K176">
        <f>'2016Census_G28_SA_POA2'!K173*'Total Per Week'!K$3</f>
        <v>0</v>
      </c>
      <c r="L176">
        <f>'2016Census_G28_SA_POA2'!L173*'Total Per Week'!L$3</f>
        <v>0</v>
      </c>
      <c r="M176">
        <f>'2016Census_G28_SA_POA2'!M173*'Total Per Week'!M$3</f>
        <v>0</v>
      </c>
      <c r="N176">
        <f>'2016Census_G28_SA_POA2'!N173*'Total Per Week'!N$3</f>
        <v>0</v>
      </c>
      <c r="O176">
        <f>'2016Census_G28_SA_POA2'!O173*'Total Per Week'!O$3</f>
        <v>0</v>
      </c>
      <c r="P176">
        <f>SUM(B176:O176)/IF('2016Census_G28_SA_POA2'!R173=0,1,'2016Census_G28_SA_POA2'!R173)</f>
        <v>4167.5</v>
      </c>
      <c r="Q176">
        <f>P176/IF('2016Census_G28_SA_POA2'!P173=0,1,'2016Census_G28_SA_POA2'!P173)</f>
        <v>104.1875</v>
      </c>
    </row>
    <row r="177" spans="2:17" x14ac:dyDescent="0.3">
      <c r="B177">
        <f>'2016Census_G28_SA_POA2'!B174*'Total Per Week'!$B$3</f>
        <v>1073</v>
      </c>
      <c r="C177">
        <f>'2016Census_G28_SA_POA2'!C174*'Total Per Week'!C$3</f>
        <v>0</v>
      </c>
      <c r="D177">
        <f>'2016Census_G28_SA_POA2'!D174*'Total Per Week'!D$3</f>
        <v>2614.5</v>
      </c>
      <c r="E177">
        <f>'2016Census_G28_SA_POA2'!E174*'Total Per Week'!E$3</f>
        <v>1047</v>
      </c>
      <c r="F177">
        <f>'2016Census_G28_SA_POA2'!F174*'Total Per Week'!F$3</f>
        <v>636</v>
      </c>
      <c r="G177">
        <f>'2016Census_G28_SA_POA2'!G174*'Total Per Week'!G$3</f>
        <v>0</v>
      </c>
      <c r="H177">
        <f>'2016Census_G28_SA_POA2'!H174*'Total Per Week'!H$3</f>
        <v>0</v>
      </c>
      <c r="I177">
        <f>'2016Census_G28_SA_POA2'!I174*'Total Per Week'!I$3</f>
        <v>0</v>
      </c>
      <c r="J177">
        <f>'2016Census_G28_SA_POA2'!J174*'Total Per Week'!J$3</f>
        <v>0</v>
      </c>
      <c r="K177">
        <f>'2016Census_G28_SA_POA2'!K174*'Total Per Week'!K$3</f>
        <v>0</v>
      </c>
      <c r="L177">
        <f>'2016Census_G28_SA_POA2'!L174*'Total Per Week'!L$3</f>
        <v>0</v>
      </c>
      <c r="M177">
        <f>'2016Census_G28_SA_POA2'!M174*'Total Per Week'!M$3</f>
        <v>0</v>
      </c>
      <c r="N177">
        <f>'2016Census_G28_SA_POA2'!N174*'Total Per Week'!N$3</f>
        <v>0</v>
      </c>
      <c r="O177">
        <f>'2016Census_G28_SA_POA2'!O174*'Total Per Week'!O$3</f>
        <v>0</v>
      </c>
      <c r="P177">
        <f>SUM(B177:O177)/IF('2016Census_G28_SA_POA2'!R174=0,1,'2016Census_G28_SA_POA2'!R174)</f>
        <v>5370.5</v>
      </c>
      <c r="Q177">
        <f>P177/IF('2016Census_G28_SA_POA2'!P174=0,1,'2016Census_G28_SA_POA2'!P174)</f>
        <v>91.025423728813564</v>
      </c>
    </row>
    <row r="178" spans="2:17" x14ac:dyDescent="0.3">
      <c r="B178">
        <f>'2016Census_G28_SA_POA2'!B175*'Total Per Week'!$B$3</f>
        <v>2183</v>
      </c>
      <c r="C178">
        <f>'2016Census_G28_SA_POA2'!C175*'Total Per Week'!C$3</f>
        <v>348</v>
      </c>
      <c r="D178">
        <f>'2016Census_G28_SA_POA2'!D175*'Total Per Week'!D$3</f>
        <v>5976</v>
      </c>
      <c r="E178">
        <f>'2016Census_G28_SA_POA2'!E175*'Total Per Week'!E$3</f>
        <v>7678</v>
      </c>
      <c r="F178">
        <f>'2016Census_G28_SA_POA2'!F175*'Total Per Week'!F$3</f>
        <v>1272</v>
      </c>
      <c r="G178">
        <f>'2016Census_G28_SA_POA2'!G175*'Total Per Week'!G$3</f>
        <v>748.5</v>
      </c>
      <c r="H178">
        <f>'2016Census_G28_SA_POA2'!H175*'Total Per Week'!H$3</f>
        <v>936</v>
      </c>
      <c r="I178">
        <f>'2016Census_G28_SA_POA2'!I175*'Total Per Week'!I$3</f>
        <v>0</v>
      </c>
      <c r="J178">
        <f>'2016Census_G28_SA_POA2'!J175*'Total Per Week'!J$3</f>
        <v>0</v>
      </c>
      <c r="K178">
        <f>'2016Census_G28_SA_POA2'!K175*'Total Per Week'!K$3</f>
        <v>0</v>
      </c>
      <c r="L178">
        <f>'2016Census_G28_SA_POA2'!L175*'Total Per Week'!L$3</f>
        <v>0</v>
      </c>
      <c r="M178">
        <f>'2016Census_G28_SA_POA2'!M175*'Total Per Week'!M$3</f>
        <v>0</v>
      </c>
      <c r="N178">
        <f>'2016Census_G28_SA_POA2'!N175*'Total Per Week'!N$3</f>
        <v>0</v>
      </c>
      <c r="O178">
        <f>'2016Census_G28_SA_POA2'!O175*'Total Per Week'!O$3</f>
        <v>0</v>
      </c>
      <c r="P178">
        <f>SUM(B178:O178)/IF('2016Census_G28_SA_POA2'!R175=0,1,'2016Census_G28_SA_POA2'!R175)</f>
        <v>19141.5</v>
      </c>
      <c r="Q178">
        <f>P178/IF('2016Census_G28_SA_POA2'!P175=0,1,'2016Census_G28_SA_POA2'!P175)</f>
        <v>114.61976047904191</v>
      </c>
    </row>
    <row r="179" spans="2:17" x14ac:dyDescent="0.3">
      <c r="B179">
        <f>'2016Census_G28_SA_POA2'!B176*'Total Per Week'!$B$3</f>
        <v>1480</v>
      </c>
      <c r="C179">
        <f>'2016Census_G28_SA_POA2'!C176*'Total Per Week'!C$3</f>
        <v>870</v>
      </c>
      <c r="D179">
        <f>'2016Census_G28_SA_POA2'!D176*'Total Per Week'!D$3</f>
        <v>5602.5</v>
      </c>
      <c r="E179">
        <f>'2016Census_G28_SA_POA2'!E176*'Total Per Week'!E$3</f>
        <v>13611</v>
      </c>
      <c r="F179">
        <f>'2016Census_G28_SA_POA2'!F176*'Total Per Week'!F$3</f>
        <v>15900</v>
      </c>
      <c r="G179">
        <f>'2016Census_G28_SA_POA2'!G176*'Total Per Week'!G$3</f>
        <v>13223.5</v>
      </c>
      <c r="H179">
        <f>'2016Census_G28_SA_POA2'!H176*'Total Per Week'!H$3</f>
        <v>3432</v>
      </c>
      <c r="I179">
        <f>'2016Census_G28_SA_POA2'!I176*'Total Per Week'!I$3</f>
        <v>0</v>
      </c>
      <c r="J179">
        <f>'2016Census_G28_SA_POA2'!J176*'Total Per Week'!J$3</f>
        <v>0</v>
      </c>
      <c r="K179">
        <f>'2016Census_G28_SA_POA2'!K176*'Total Per Week'!K$3</f>
        <v>0</v>
      </c>
      <c r="L179">
        <f>'2016Census_G28_SA_POA2'!L176*'Total Per Week'!L$3</f>
        <v>0</v>
      </c>
      <c r="M179">
        <f>'2016Census_G28_SA_POA2'!M176*'Total Per Week'!M$3</f>
        <v>0</v>
      </c>
      <c r="N179">
        <f>'2016Census_G28_SA_POA2'!N176*'Total Per Week'!N$3</f>
        <v>0</v>
      </c>
      <c r="O179">
        <f>'2016Census_G28_SA_POA2'!O176*'Total Per Week'!O$3</f>
        <v>0</v>
      </c>
      <c r="P179">
        <f>SUM(B179:O179)/IF('2016Census_G28_SA_POA2'!R176=0,1,'2016Census_G28_SA_POA2'!R176)</f>
        <v>54119</v>
      </c>
      <c r="Q179">
        <f>P179/IF('2016Census_G28_SA_POA2'!P176=0,1,'2016Census_G28_SA_POA2'!P176)</f>
        <v>173.45833333333334</v>
      </c>
    </row>
    <row r="180" spans="2:17" x14ac:dyDescent="0.3">
      <c r="B180">
        <f>'2016Census_G28_SA_POA2'!B177*'Total Per Week'!$B$3</f>
        <v>222</v>
      </c>
      <c r="C180">
        <f>'2016Census_G28_SA_POA2'!C177*'Total Per Week'!C$3</f>
        <v>0</v>
      </c>
      <c r="D180">
        <f>'2016Census_G28_SA_POA2'!D177*'Total Per Week'!D$3</f>
        <v>373.5</v>
      </c>
      <c r="E180">
        <f>'2016Census_G28_SA_POA2'!E177*'Total Per Week'!E$3</f>
        <v>523.5</v>
      </c>
      <c r="F180">
        <f>'2016Census_G28_SA_POA2'!F177*'Total Per Week'!F$3</f>
        <v>0</v>
      </c>
      <c r="G180">
        <f>'2016Census_G28_SA_POA2'!G177*'Total Per Week'!G$3</f>
        <v>0</v>
      </c>
      <c r="H180">
        <f>'2016Census_G28_SA_POA2'!H177*'Total Per Week'!H$3</f>
        <v>0</v>
      </c>
      <c r="I180">
        <f>'2016Census_G28_SA_POA2'!I177*'Total Per Week'!I$3</f>
        <v>0</v>
      </c>
      <c r="J180">
        <f>'2016Census_G28_SA_POA2'!J177*'Total Per Week'!J$3</f>
        <v>0</v>
      </c>
      <c r="K180">
        <f>'2016Census_G28_SA_POA2'!K177*'Total Per Week'!K$3</f>
        <v>0</v>
      </c>
      <c r="L180">
        <f>'2016Census_G28_SA_POA2'!L177*'Total Per Week'!L$3</f>
        <v>0</v>
      </c>
      <c r="M180">
        <f>'2016Census_G28_SA_POA2'!M177*'Total Per Week'!M$3</f>
        <v>0</v>
      </c>
      <c r="N180">
        <f>'2016Census_G28_SA_POA2'!N177*'Total Per Week'!N$3</f>
        <v>0</v>
      </c>
      <c r="O180">
        <f>'2016Census_G28_SA_POA2'!O177*'Total Per Week'!O$3</f>
        <v>0</v>
      </c>
      <c r="P180">
        <f>SUM(B180:O180)/IF('2016Census_G28_SA_POA2'!R177=0,1,'2016Census_G28_SA_POA2'!R177)</f>
        <v>1119</v>
      </c>
      <c r="Q180">
        <f>P180/IF('2016Census_G28_SA_POA2'!P177=0,1,'2016Census_G28_SA_POA2'!P177)</f>
        <v>93.25</v>
      </c>
    </row>
    <row r="181" spans="2:17" x14ac:dyDescent="0.3">
      <c r="B181">
        <f>'2016Census_G28_SA_POA2'!B178*'Total Per Week'!$B$3</f>
        <v>370</v>
      </c>
      <c r="C181">
        <f>'2016Census_G28_SA_POA2'!C178*'Total Per Week'!C$3</f>
        <v>0</v>
      </c>
      <c r="D181">
        <f>'2016Census_G28_SA_POA2'!D178*'Total Per Week'!D$3</f>
        <v>373.5</v>
      </c>
      <c r="E181">
        <f>'2016Census_G28_SA_POA2'!E178*'Total Per Week'!E$3</f>
        <v>523.5</v>
      </c>
      <c r="F181">
        <f>'2016Census_G28_SA_POA2'!F178*'Total Per Week'!F$3</f>
        <v>1696</v>
      </c>
      <c r="G181">
        <f>'2016Census_G28_SA_POA2'!G178*'Total Per Week'!G$3</f>
        <v>0</v>
      </c>
      <c r="H181">
        <f>'2016Census_G28_SA_POA2'!H178*'Total Per Week'!H$3</f>
        <v>1248</v>
      </c>
      <c r="I181">
        <f>'2016Census_G28_SA_POA2'!I178*'Total Per Week'!I$3</f>
        <v>0</v>
      </c>
      <c r="J181">
        <f>'2016Census_G28_SA_POA2'!J178*'Total Per Week'!J$3</f>
        <v>0</v>
      </c>
      <c r="K181">
        <f>'2016Census_G28_SA_POA2'!K178*'Total Per Week'!K$3</f>
        <v>0</v>
      </c>
      <c r="L181">
        <f>'2016Census_G28_SA_POA2'!L178*'Total Per Week'!L$3</f>
        <v>0</v>
      </c>
      <c r="M181">
        <f>'2016Census_G28_SA_POA2'!M178*'Total Per Week'!M$3</f>
        <v>0</v>
      </c>
      <c r="N181">
        <f>'2016Census_G28_SA_POA2'!N178*'Total Per Week'!N$3</f>
        <v>0</v>
      </c>
      <c r="O181">
        <f>'2016Census_G28_SA_POA2'!O178*'Total Per Week'!O$3</f>
        <v>0</v>
      </c>
      <c r="P181">
        <f>SUM(B181:O181)/IF('2016Census_G28_SA_POA2'!R178=0,1,'2016Census_G28_SA_POA2'!R178)</f>
        <v>4211</v>
      </c>
      <c r="Q181">
        <f>P181/IF('2016Census_G28_SA_POA2'!P178=0,1,'2016Census_G28_SA_POA2'!P178)</f>
        <v>150.39285714285714</v>
      </c>
    </row>
    <row r="182" spans="2:17" x14ac:dyDescent="0.3">
      <c r="B182">
        <f>'2016Census_G28_SA_POA2'!B179*'Total Per Week'!$B$3</f>
        <v>2738</v>
      </c>
      <c r="C182">
        <f>'2016Census_G28_SA_POA2'!C179*'Total Per Week'!C$3</f>
        <v>1827</v>
      </c>
      <c r="D182">
        <f>'2016Census_G28_SA_POA2'!D179*'Total Per Week'!D$3</f>
        <v>16185</v>
      </c>
      <c r="E182">
        <f>'2016Census_G28_SA_POA2'!E179*'Total Per Week'!E$3</f>
        <v>27745.5</v>
      </c>
      <c r="F182">
        <f>'2016Census_G28_SA_POA2'!F179*'Total Per Week'!F$3</f>
        <v>22260</v>
      </c>
      <c r="G182">
        <f>'2016Census_G28_SA_POA2'!G179*'Total Per Week'!G$3</f>
        <v>41666.5</v>
      </c>
      <c r="H182">
        <f>'2016Census_G28_SA_POA2'!H179*'Total Per Week'!H$3</f>
        <v>22152</v>
      </c>
      <c r="I182">
        <f>'2016Census_G28_SA_POA2'!I179*'Total Per Week'!I$3</f>
        <v>1198.5</v>
      </c>
      <c r="J182">
        <f>'2016Census_G28_SA_POA2'!J179*'Total Per Week'!J$3</f>
        <v>0</v>
      </c>
      <c r="K182">
        <f>'2016Census_G28_SA_POA2'!K179*'Total Per Week'!K$3</f>
        <v>0</v>
      </c>
      <c r="L182">
        <f>'2016Census_G28_SA_POA2'!L179*'Total Per Week'!L$3</f>
        <v>0</v>
      </c>
      <c r="M182">
        <f>'2016Census_G28_SA_POA2'!M179*'Total Per Week'!M$3</f>
        <v>0</v>
      </c>
      <c r="N182">
        <f>'2016Census_G28_SA_POA2'!N179*'Total Per Week'!N$3</f>
        <v>0</v>
      </c>
      <c r="O182">
        <f>'2016Census_G28_SA_POA2'!O179*'Total Per Week'!O$3</f>
        <v>3225</v>
      </c>
      <c r="P182">
        <f>SUM(B182:O182)/IF('2016Census_G28_SA_POA2'!R179=0,1,'2016Census_G28_SA_POA2'!R179)</f>
        <v>138997.5</v>
      </c>
      <c r="Q182">
        <f>P182/IF('2016Census_G28_SA_POA2'!P179=0,1,'2016Census_G28_SA_POA2'!P179)</f>
        <v>189.62824010914051</v>
      </c>
    </row>
    <row r="183" spans="2:17" x14ac:dyDescent="0.3">
      <c r="B183">
        <f>'2016Census_G28_SA_POA2'!B180*'Total Per Week'!$B$3</f>
        <v>1295</v>
      </c>
      <c r="C183">
        <f>'2016Census_G28_SA_POA2'!C180*'Total Per Week'!C$3</f>
        <v>783</v>
      </c>
      <c r="D183">
        <f>'2016Census_G28_SA_POA2'!D180*'Total Per Week'!D$3</f>
        <v>2614.5</v>
      </c>
      <c r="E183">
        <f>'2016Census_G28_SA_POA2'!E180*'Total Per Week'!E$3</f>
        <v>2443</v>
      </c>
      <c r="F183">
        <f>'2016Census_G28_SA_POA2'!F180*'Total Per Week'!F$3</f>
        <v>0</v>
      </c>
      <c r="G183">
        <f>'2016Census_G28_SA_POA2'!G180*'Total Per Week'!G$3</f>
        <v>0</v>
      </c>
      <c r="H183">
        <f>'2016Census_G28_SA_POA2'!H180*'Total Per Week'!H$3</f>
        <v>0</v>
      </c>
      <c r="I183">
        <f>'2016Census_G28_SA_POA2'!I180*'Total Per Week'!I$3</f>
        <v>0</v>
      </c>
      <c r="J183">
        <f>'2016Census_G28_SA_POA2'!J180*'Total Per Week'!J$3</f>
        <v>0</v>
      </c>
      <c r="K183">
        <f>'2016Census_G28_SA_POA2'!K180*'Total Per Week'!K$3</f>
        <v>0</v>
      </c>
      <c r="L183">
        <f>'2016Census_G28_SA_POA2'!L180*'Total Per Week'!L$3</f>
        <v>0</v>
      </c>
      <c r="M183">
        <f>'2016Census_G28_SA_POA2'!M180*'Total Per Week'!M$3</f>
        <v>0</v>
      </c>
      <c r="N183">
        <f>'2016Census_G28_SA_POA2'!N180*'Total Per Week'!N$3</f>
        <v>0</v>
      </c>
      <c r="O183">
        <f>'2016Census_G28_SA_POA2'!O180*'Total Per Week'!O$3</f>
        <v>0</v>
      </c>
      <c r="P183">
        <f>SUM(B183:O183)/IF('2016Census_G28_SA_POA2'!R180=0,1,'2016Census_G28_SA_POA2'!R180)</f>
        <v>7135.5</v>
      </c>
      <c r="Q183">
        <f>P183/IF('2016Census_G28_SA_POA2'!P180=0,1,'2016Census_G28_SA_POA2'!P180)</f>
        <v>90.322784810126578</v>
      </c>
    </row>
    <row r="184" spans="2:17" x14ac:dyDescent="0.3">
      <c r="B184">
        <f>'2016Census_G28_SA_POA2'!B181*'Total Per Week'!$B$3</f>
        <v>333</v>
      </c>
      <c r="C184">
        <f>'2016Census_G28_SA_POA2'!C181*'Total Per Week'!C$3</f>
        <v>0</v>
      </c>
      <c r="D184">
        <f>'2016Census_G28_SA_POA2'!D181*'Total Per Week'!D$3</f>
        <v>0</v>
      </c>
      <c r="E184">
        <f>'2016Census_G28_SA_POA2'!E181*'Total Per Week'!E$3</f>
        <v>0</v>
      </c>
      <c r="F184">
        <f>'2016Census_G28_SA_POA2'!F181*'Total Per Week'!F$3</f>
        <v>0</v>
      </c>
      <c r="G184">
        <f>'2016Census_G28_SA_POA2'!G181*'Total Per Week'!G$3</f>
        <v>0</v>
      </c>
      <c r="H184">
        <f>'2016Census_G28_SA_POA2'!H181*'Total Per Week'!H$3</f>
        <v>0</v>
      </c>
      <c r="I184">
        <f>'2016Census_G28_SA_POA2'!I181*'Total Per Week'!I$3</f>
        <v>0</v>
      </c>
      <c r="J184">
        <f>'2016Census_G28_SA_POA2'!J181*'Total Per Week'!J$3</f>
        <v>0</v>
      </c>
      <c r="K184">
        <f>'2016Census_G28_SA_POA2'!K181*'Total Per Week'!K$3</f>
        <v>0</v>
      </c>
      <c r="L184">
        <f>'2016Census_G28_SA_POA2'!L181*'Total Per Week'!L$3</f>
        <v>0</v>
      </c>
      <c r="M184">
        <f>'2016Census_G28_SA_POA2'!M181*'Total Per Week'!M$3</f>
        <v>0</v>
      </c>
      <c r="N184">
        <f>'2016Census_G28_SA_POA2'!N181*'Total Per Week'!N$3</f>
        <v>0</v>
      </c>
      <c r="O184">
        <f>'2016Census_G28_SA_POA2'!O181*'Total Per Week'!O$3</f>
        <v>0</v>
      </c>
      <c r="P184">
        <f>SUM(B184:O184)/IF('2016Census_G28_SA_POA2'!R181=0,1,'2016Census_G28_SA_POA2'!R181)</f>
        <v>333</v>
      </c>
      <c r="Q184">
        <f>P184/IF('2016Census_G28_SA_POA2'!P181=0,1,'2016Census_G28_SA_POA2'!P181)</f>
        <v>37</v>
      </c>
    </row>
    <row r="185" spans="2:17" x14ac:dyDescent="0.3">
      <c r="B185">
        <f>'2016Census_G28_SA_POA2'!B182*'Total Per Week'!$B$3</f>
        <v>1998</v>
      </c>
      <c r="C185">
        <f>'2016Census_G28_SA_POA2'!C182*'Total Per Week'!C$3</f>
        <v>261</v>
      </c>
      <c r="D185">
        <f>'2016Census_G28_SA_POA2'!D182*'Total Per Week'!D$3</f>
        <v>5478</v>
      </c>
      <c r="E185">
        <f>'2016Census_G28_SA_POA2'!E182*'Total Per Week'!E$3</f>
        <v>11517</v>
      </c>
      <c r="F185">
        <f>'2016Census_G28_SA_POA2'!F182*'Total Per Week'!F$3</f>
        <v>9116</v>
      </c>
      <c r="G185">
        <f>'2016Census_G28_SA_POA2'!G182*'Total Per Week'!G$3</f>
        <v>6736.5</v>
      </c>
      <c r="H185">
        <f>'2016Census_G28_SA_POA2'!H182*'Total Per Week'!H$3</f>
        <v>936</v>
      </c>
      <c r="I185">
        <f>'2016Census_G28_SA_POA2'!I182*'Total Per Week'!I$3</f>
        <v>1198.5</v>
      </c>
      <c r="J185">
        <f>'2016Census_G28_SA_POA2'!J182*'Total Per Week'!J$3</f>
        <v>0</v>
      </c>
      <c r="K185">
        <f>'2016Census_G28_SA_POA2'!K182*'Total Per Week'!K$3</f>
        <v>0</v>
      </c>
      <c r="L185">
        <f>'2016Census_G28_SA_POA2'!L182*'Total Per Week'!L$3</f>
        <v>0</v>
      </c>
      <c r="M185">
        <f>'2016Census_G28_SA_POA2'!M182*'Total Per Week'!M$3</f>
        <v>0</v>
      </c>
      <c r="N185">
        <f>'2016Census_G28_SA_POA2'!N182*'Total Per Week'!N$3</f>
        <v>0</v>
      </c>
      <c r="O185">
        <f>'2016Census_G28_SA_POA2'!O182*'Total Per Week'!O$3</f>
        <v>0</v>
      </c>
      <c r="P185">
        <f>SUM(B185:O185)/IF('2016Census_G28_SA_POA2'!R182=0,1,'2016Census_G28_SA_POA2'!R182)</f>
        <v>37241</v>
      </c>
      <c r="Q185">
        <f>P185/IF('2016Census_G28_SA_POA2'!P182=0,1,'2016Census_G28_SA_POA2'!P182)</f>
        <v>153.25514403292181</v>
      </c>
    </row>
    <row r="186" spans="2:17" x14ac:dyDescent="0.3">
      <c r="B186">
        <f>'2016Census_G28_SA_POA2'!B183*'Total Per Week'!$B$3</f>
        <v>481</v>
      </c>
      <c r="C186">
        <f>'2016Census_G28_SA_POA2'!C183*'Total Per Week'!C$3</f>
        <v>261</v>
      </c>
      <c r="D186">
        <f>'2016Census_G28_SA_POA2'!D183*'Total Per Week'!D$3</f>
        <v>1494</v>
      </c>
      <c r="E186">
        <f>'2016Census_G28_SA_POA2'!E183*'Total Per Week'!E$3</f>
        <v>4886</v>
      </c>
      <c r="F186">
        <f>'2016Census_G28_SA_POA2'!F183*'Total Per Week'!F$3</f>
        <v>3604</v>
      </c>
      <c r="G186">
        <f>'2016Census_G28_SA_POA2'!G183*'Total Per Week'!G$3</f>
        <v>7485</v>
      </c>
      <c r="H186">
        <f>'2016Census_G28_SA_POA2'!H183*'Total Per Week'!H$3</f>
        <v>5928</v>
      </c>
      <c r="I186">
        <f>'2016Census_G28_SA_POA2'!I183*'Total Per Week'!I$3</f>
        <v>0</v>
      </c>
      <c r="J186">
        <f>'2016Census_G28_SA_POA2'!J183*'Total Per Week'!J$3</f>
        <v>0</v>
      </c>
      <c r="K186">
        <f>'2016Census_G28_SA_POA2'!K183*'Total Per Week'!K$3</f>
        <v>0</v>
      </c>
      <c r="L186">
        <f>'2016Census_G28_SA_POA2'!L183*'Total Per Week'!L$3</f>
        <v>0</v>
      </c>
      <c r="M186">
        <f>'2016Census_G28_SA_POA2'!M183*'Total Per Week'!M$3</f>
        <v>0</v>
      </c>
      <c r="N186">
        <f>'2016Census_G28_SA_POA2'!N183*'Total Per Week'!N$3</f>
        <v>0</v>
      </c>
      <c r="O186">
        <f>'2016Census_G28_SA_POA2'!O183*'Total Per Week'!O$3</f>
        <v>0</v>
      </c>
      <c r="P186">
        <f>SUM(B186:O186)/IF('2016Census_G28_SA_POA2'!R183=0,1,'2016Census_G28_SA_POA2'!R183)</f>
        <v>24139</v>
      </c>
      <c r="Q186">
        <f>P186/IF('2016Census_G28_SA_POA2'!P183=0,1,'2016Census_G28_SA_POA2'!P183)</f>
        <v>197.86065573770492</v>
      </c>
    </row>
    <row r="187" spans="2:17" x14ac:dyDescent="0.3">
      <c r="B187">
        <f>'2016Census_G28_SA_POA2'!B184*'Total Per Week'!$B$3</f>
        <v>1369</v>
      </c>
      <c r="C187">
        <f>'2016Census_G28_SA_POA2'!C184*'Total Per Week'!C$3</f>
        <v>1305</v>
      </c>
      <c r="D187">
        <f>'2016Census_G28_SA_POA2'!D184*'Total Per Week'!D$3</f>
        <v>7470</v>
      </c>
      <c r="E187">
        <f>'2016Census_G28_SA_POA2'!E184*'Total Per Week'!E$3</f>
        <v>13436.5</v>
      </c>
      <c r="F187">
        <f>'2016Census_G28_SA_POA2'!F184*'Total Per Week'!F$3</f>
        <v>8480</v>
      </c>
      <c r="G187">
        <f>'2016Census_G28_SA_POA2'!G184*'Total Per Week'!G$3</f>
        <v>7734.5</v>
      </c>
      <c r="H187">
        <f>'2016Census_G28_SA_POA2'!H184*'Total Per Week'!H$3</f>
        <v>2184</v>
      </c>
      <c r="I187">
        <f>'2016Census_G28_SA_POA2'!I184*'Total Per Week'!I$3</f>
        <v>1198.5</v>
      </c>
      <c r="J187">
        <f>'2016Census_G28_SA_POA2'!J184*'Total Per Week'!J$3</f>
        <v>1498.5</v>
      </c>
      <c r="K187">
        <f>'2016Census_G28_SA_POA2'!K184*'Total Per Week'!K$3</f>
        <v>0</v>
      </c>
      <c r="L187">
        <f>'2016Census_G28_SA_POA2'!L184*'Total Per Week'!L$3</f>
        <v>0</v>
      </c>
      <c r="M187">
        <f>'2016Census_G28_SA_POA2'!M184*'Total Per Week'!M$3</f>
        <v>0</v>
      </c>
      <c r="N187">
        <f>'2016Census_G28_SA_POA2'!N184*'Total Per Week'!N$3</f>
        <v>0</v>
      </c>
      <c r="O187">
        <f>'2016Census_G28_SA_POA2'!O184*'Total Per Week'!O$3</f>
        <v>0</v>
      </c>
      <c r="P187">
        <f>SUM(B187:O187)/IF('2016Census_G28_SA_POA2'!R184=0,1,'2016Census_G28_SA_POA2'!R184)</f>
        <v>44676</v>
      </c>
      <c r="Q187">
        <f>P187/IF('2016Census_G28_SA_POA2'!P184=0,1,'2016Census_G28_SA_POA2'!P184)</f>
        <v>163.64835164835165</v>
      </c>
    </row>
    <row r="188" spans="2:17" x14ac:dyDescent="0.3">
      <c r="B188">
        <f>'2016Census_G28_SA_POA2'!B185*'Total Per Week'!$B$3</f>
        <v>148</v>
      </c>
      <c r="C188">
        <f>'2016Census_G28_SA_POA2'!C185*'Total Per Week'!C$3</f>
        <v>0</v>
      </c>
      <c r="D188">
        <f>'2016Census_G28_SA_POA2'!D185*'Total Per Week'!D$3</f>
        <v>1867.5</v>
      </c>
      <c r="E188">
        <f>'2016Census_G28_SA_POA2'!E185*'Total Per Week'!E$3</f>
        <v>2094</v>
      </c>
      <c r="F188">
        <f>'2016Census_G28_SA_POA2'!F185*'Total Per Week'!F$3</f>
        <v>0</v>
      </c>
      <c r="G188">
        <f>'2016Census_G28_SA_POA2'!G185*'Total Per Week'!G$3</f>
        <v>0</v>
      </c>
      <c r="H188">
        <f>'2016Census_G28_SA_POA2'!H185*'Total Per Week'!H$3</f>
        <v>0</v>
      </c>
      <c r="I188">
        <f>'2016Census_G28_SA_POA2'!I185*'Total Per Week'!I$3</f>
        <v>0</v>
      </c>
      <c r="J188">
        <f>'2016Census_G28_SA_POA2'!J185*'Total Per Week'!J$3</f>
        <v>0</v>
      </c>
      <c r="K188">
        <f>'2016Census_G28_SA_POA2'!K185*'Total Per Week'!K$3</f>
        <v>0</v>
      </c>
      <c r="L188">
        <f>'2016Census_G28_SA_POA2'!L185*'Total Per Week'!L$3</f>
        <v>0</v>
      </c>
      <c r="M188">
        <f>'2016Census_G28_SA_POA2'!M185*'Total Per Week'!M$3</f>
        <v>0</v>
      </c>
      <c r="N188">
        <f>'2016Census_G28_SA_POA2'!N185*'Total Per Week'!N$3</f>
        <v>0</v>
      </c>
      <c r="O188">
        <f>'2016Census_G28_SA_POA2'!O185*'Total Per Week'!O$3</f>
        <v>0</v>
      </c>
      <c r="P188">
        <f>SUM(B188:O188)/IF('2016Census_G28_SA_POA2'!R185=0,1,'2016Census_G28_SA_POA2'!R185)</f>
        <v>4109.5</v>
      </c>
      <c r="Q188">
        <f>P188/IF('2016Census_G28_SA_POA2'!P185=0,1,'2016Census_G28_SA_POA2'!P185)</f>
        <v>132.56451612903226</v>
      </c>
    </row>
    <row r="189" spans="2:17" x14ac:dyDescent="0.3">
      <c r="B189">
        <f>'2016Census_G28_SA_POA2'!B186*'Total Per Week'!$B$3</f>
        <v>296</v>
      </c>
      <c r="C189">
        <f>'2016Census_G28_SA_POA2'!C186*'Total Per Week'!C$3</f>
        <v>0</v>
      </c>
      <c r="D189">
        <f>'2016Census_G28_SA_POA2'!D186*'Total Per Week'!D$3</f>
        <v>1494</v>
      </c>
      <c r="E189">
        <f>'2016Census_G28_SA_POA2'!E186*'Total Per Week'!E$3</f>
        <v>1396</v>
      </c>
      <c r="F189">
        <f>'2016Census_G28_SA_POA2'!F186*'Total Per Week'!F$3</f>
        <v>636</v>
      </c>
      <c r="G189">
        <f>'2016Census_G28_SA_POA2'!G186*'Total Per Week'!G$3</f>
        <v>748.5</v>
      </c>
      <c r="H189">
        <f>'2016Census_G28_SA_POA2'!H186*'Total Per Week'!H$3</f>
        <v>0</v>
      </c>
      <c r="I189">
        <f>'2016Census_G28_SA_POA2'!I186*'Total Per Week'!I$3</f>
        <v>0</v>
      </c>
      <c r="J189">
        <f>'2016Census_G28_SA_POA2'!J186*'Total Per Week'!J$3</f>
        <v>0</v>
      </c>
      <c r="K189">
        <f>'2016Census_G28_SA_POA2'!K186*'Total Per Week'!K$3</f>
        <v>0</v>
      </c>
      <c r="L189">
        <f>'2016Census_G28_SA_POA2'!L186*'Total Per Week'!L$3</f>
        <v>0</v>
      </c>
      <c r="M189">
        <f>'2016Census_G28_SA_POA2'!M186*'Total Per Week'!M$3</f>
        <v>0</v>
      </c>
      <c r="N189">
        <f>'2016Census_G28_SA_POA2'!N186*'Total Per Week'!N$3</f>
        <v>0</v>
      </c>
      <c r="O189">
        <f>'2016Census_G28_SA_POA2'!O186*'Total Per Week'!O$3</f>
        <v>0</v>
      </c>
      <c r="P189">
        <f>SUM(B189:O189)/IF('2016Census_G28_SA_POA2'!R186=0,1,'2016Census_G28_SA_POA2'!R186)</f>
        <v>4570.5</v>
      </c>
      <c r="Q189">
        <f>P189/IF('2016Census_G28_SA_POA2'!P186=0,1,'2016Census_G28_SA_POA2'!P186)</f>
        <v>134.4264705882353</v>
      </c>
    </row>
    <row r="190" spans="2:17" x14ac:dyDescent="0.3">
      <c r="B190">
        <f>'2016Census_G28_SA_POA2'!B187*'Total Per Week'!$B$3</f>
        <v>2627</v>
      </c>
      <c r="C190">
        <f>'2016Census_G28_SA_POA2'!C187*'Total Per Week'!C$3</f>
        <v>3654</v>
      </c>
      <c r="D190">
        <f>'2016Census_G28_SA_POA2'!D187*'Total Per Week'!D$3</f>
        <v>23530.5</v>
      </c>
      <c r="E190">
        <f>'2016Census_G28_SA_POA2'!E187*'Total Per Week'!E$3</f>
        <v>35249</v>
      </c>
      <c r="F190">
        <f>'2016Census_G28_SA_POA2'!F187*'Total Per Week'!F$3</f>
        <v>15688</v>
      </c>
      <c r="G190">
        <f>'2016Census_G28_SA_POA2'!G187*'Total Per Week'!G$3</f>
        <v>12475</v>
      </c>
      <c r="H190">
        <f>'2016Census_G28_SA_POA2'!H187*'Total Per Week'!H$3</f>
        <v>5304</v>
      </c>
      <c r="I190">
        <f>'2016Census_G28_SA_POA2'!I187*'Total Per Week'!I$3</f>
        <v>1198.5</v>
      </c>
      <c r="J190">
        <f>'2016Census_G28_SA_POA2'!J187*'Total Per Week'!J$3</f>
        <v>0</v>
      </c>
      <c r="K190">
        <f>'2016Census_G28_SA_POA2'!K187*'Total Per Week'!K$3</f>
        <v>0</v>
      </c>
      <c r="L190">
        <f>'2016Census_G28_SA_POA2'!L187*'Total Per Week'!L$3</f>
        <v>0</v>
      </c>
      <c r="M190">
        <f>'2016Census_G28_SA_POA2'!M187*'Total Per Week'!M$3</f>
        <v>0</v>
      </c>
      <c r="N190">
        <f>'2016Census_G28_SA_POA2'!N187*'Total Per Week'!N$3</f>
        <v>0</v>
      </c>
      <c r="O190">
        <f>'2016Census_G28_SA_POA2'!O187*'Total Per Week'!O$3</f>
        <v>0</v>
      </c>
      <c r="P190">
        <f>SUM(B190:O190)/IF('2016Census_G28_SA_POA2'!R187=0,1,'2016Census_G28_SA_POA2'!R187)</f>
        <v>99726</v>
      </c>
      <c r="Q190">
        <f>P190/IF('2016Census_G28_SA_POA2'!P187=0,1,'2016Census_G28_SA_POA2'!P187)</f>
        <v>153.89814814814815</v>
      </c>
    </row>
    <row r="191" spans="2:17" x14ac:dyDescent="0.3">
      <c r="B191">
        <f>'2016Census_G28_SA_POA2'!B188*'Total Per Week'!$B$3</f>
        <v>3774</v>
      </c>
      <c r="C191">
        <f>'2016Census_G28_SA_POA2'!C188*'Total Per Week'!C$3</f>
        <v>16269</v>
      </c>
      <c r="D191">
        <f>'2016Census_G28_SA_POA2'!D188*'Total Per Week'!D$3</f>
        <v>81921</v>
      </c>
      <c r="E191">
        <f>'2016Census_G28_SA_POA2'!E188*'Total Per Week'!E$3</f>
        <v>141694</v>
      </c>
      <c r="F191">
        <f>'2016Census_G28_SA_POA2'!F188*'Total Per Week'!F$3</f>
        <v>107060</v>
      </c>
      <c r="G191">
        <f>'2016Census_G28_SA_POA2'!G188*'Total Per Week'!G$3</f>
        <v>176895.5</v>
      </c>
      <c r="H191">
        <f>'2016Census_G28_SA_POA2'!H188*'Total Per Week'!H$3</f>
        <v>96720</v>
      </c>
      <c r="I191">
        <f>'2016Census_G28_SA_POA2'!I188*'Total Per Week'!I$3</f>
        <v>32759</v>
      </c>
      <c r="J191">
        <f>'2016Census_G28_SA_POA2'!J188*'Total Per Week'!J$3</f>
        <v>1998</v>
      </c>
      <c r="K191">
        <f>'2016Census_G28_SA_POA2'!K188*'Total Per Week'!K$3</f>
        <v>1798.5</v>
      </c>
      <c r="L191">
        <f>'2016Census_G28_SA_POA2'!L188*'Total Per Week'!L$3</f>
        <v>0</v>
      </c>
      <c r="M191">
        <f>'2016Census_G28_SA_POA2'!M188*'Total Per Week'!M$3</f>
        <v>0</v>
      </c>
      <c r="N191">
        <f>'2016Census_G28_SA_POA2'!N188*'Total Per Week'!N$3</f>
        <v>0</v>
      </c>
      <c r="O191">
        <f>'2016Census_G28_SA_POA2'!O188*'Total Per Week'!O$3</f>
        <v>5375</v>
      </c>
      <c r="P191">
        <f>SUM(B191:O191)/IF('2016Census_G28_SA_POA2'!R188=0,1,'2016Census_G28_SA_POA2'!R188)</f>
        <v>666264</v>
      </c>
      <c r="Q191">
        <f>P191/IF('2016Census_G28_SA_POA2'!P188=0,1,'2016Census_G28_SA_POA2'!P188)</f>
        <v>197.29464021320697</v>
      </c>
    </row>
    <row r="192" spans="2:17" x14ac:dyDescent="0.3">
      <c r="B192">
        <f>'2016Census_G28_SA_POA2'!B189*'Total Per Week'!$B$3</f>
        <v>3145</v>
      </c>
      <c r="C192">
        <f>'2016Census_G28_SA_POA2'!C189*'Total Per Week'!C$3</f>
        <v>783</v>
      </c>
      <c r="D192">
        <f>'2016Census_G28_SA_POA2'!D189*'Total Per Week'!D$3</f>
        <v>7221</v>
      </c>
      <c r="E192">
        <f>'2016Census_G28_SA_POA2'!E189*'Total Per Week'!E$3</f>
        <v>14658</v>
      </c>
      <c r="F192">
        <f>'2016Census_G28_SA_POA2'!F189*'Total Per Week'!F$3</f>
        <v>9328</v>
      </c>
      <c r="G192">
        <f>'2016Census_G28_SA_POA2'!G189*'Total Per Week'!G$3</f>
        <v>11976</v>
      </c>
      <c r="H192">
        <f>'2016Census_G28_SA_POA2'!H189*'Total Per Week'!H$3</f>
        <v>10608</v>
      </c>
      <c r="I192">
        <f>'2016Census_G28_SA_POA2'!I189*'Total Per Week'!I$3</f>
        <v>9588</v>
      </c>
      <c r="J192">
        <f>'2016Census_G28_SA_POA2'!J189*'Total Per Week'!J$3</f>
        <v>1998</v>
      </c>
      <c r="K192">
        <f>'2016Census_G28_SA_POA2'!K189*'Total Per Week'!K$3</f>
        <v>0</v>
      </c>
      <c r="L192">
        <f>'2016Census_G28_SA_POA2'!L189*'Total Per Week'!L$3</f>
        <v>0</v>
      </c>
      <c r="M192">
        <f>'2016Census_G28_SA_POA2'!M189*'Total Per Week'!M$3</f>
        <v>0</v>
      </c>
      <c r="N192">
        <f>'2016Census_G28_SA_POA2'!N189*'Total Per Week'!N$3</f>
        <v>0</v>
      </c>
      <c r="O192">
        <f>'2016Census_G28_SA_POA2'!O189*'Total Per Week'!O$3</f>
        <v>0</v>
      </c>
      <c r="P192">
        <f>SUM(B192:O192)/IF('2016Census_G28_SA_POA2'!R189=0,1,'2016Census_G28_SA_POA2'!R189)</f>
        <v>69305</v>
      </c>
      <c r="Q192">
        <f>P192/IF('2016Census_G28_SA_POA2'!P189=0,1,'2016Census_G28_SA_POA2'!P189)</f>
        <v>177.7051282051282</v>
      </c>
    </row>
    <row r="193" spans="2:17" x14ac:dyDescent="0.3">
      <c r="B193">
        <f>'2016Census_G28_SA_POA2'!B190*'Total Per Week'!$B$3</f>
        <v>962</v>
      </c>
      <c r="C193">
        <f>'2016Census_G28_SA_POA2'!C190*'Total Per Week'!C$3</f>
        <v>261</v>
      </c>
      <c r="D193">
        <f>'2016Census_G28_SA_POA2'!D190*'Total Per Week'!D$3</f>
        <v>1245</v>
      </c>
      <c r="E193">
        <f>'2016Census_G28_SA_POA2'!E190*'Total Per Week'!E$3</f>
        <v>523.5</v>
      </c>
      <c r="F193">
        <f>'2016Census_G28_SA_POA2'!F190*'Total Per Week'!F$3</f>
        <v>0</v>
      </c>
      <c r="G193">
        <f>'2016Census_G28_SA_POA2'!G190*'Total Per Week'!G$3</f>
        <v>0</v>
      </c>
      <c r="H193">
        <f>'2016Census_G28_SA_POA2'!H190*'Total Per Week'!H$3</f>
        <v>0</v>
      </c>
      <c r="I193">
        <f>'2016Census_G28_SA_POA2'!I190*'Total Per Week'!I$3</f>
        <v>0</v>
      </c>
      <c r="J193">
        <f>'2016Census_G28_SA_POA2'!J190*'Total Per Week'!J$3</f>
        <v>0</v>
      </c>
      <c r="K193">
        <f>'2016Census_G28_SA_POA2'!K190*'Total Per Week'!K$3</f>
        <v>0</v>
      </c>
      <c r="L193">
        <f>'2016Census_G28_SA_POA2'!L190*'Total Per Week'!L$3</f>
        <v>0</v>
      </c>
      <c r="M193">
        <f>'2016Census_G28_SA_POA2'!M190*'Total Per Week'!M$3</f>
        <v>0</v>
      </c>
      <c r="N193">
        <f>'2016Census_G28_SA_POA2'!N190*'Total Per Week'!N$3</f>
        <v>0</v>
      </c>
      <c r="O193">
        <f>'2016Census_G28_SA_POA2'!O190*'Total Per Week'!O$3</f>
        <v>0</v>
      </c>
      <c r="P193">
        <f>SUM(B193:O193)/IF('2016Census_G28_SA_POA2'!R190=0,1,'2016Census_G28_SA_POA2'!R190)</f>
        <v>2991.5</v>
      </c>
      <c r="Q193">
        <f>P193/IF('2016Census_G28_SA_POA2'!P190=0,1,'2016Census_G28_SA_POA2'!P190)</f>
        <v>71.226190476190482</v>
      </c>
    </row>
    <row r="194" spans="2:17" x14ac:dyDescent="0.3">
      <c r="B194">
        <f>'2016Census_G28_SA_POA2'!B191*'Total Per Week'!$B$3</f>
        <v>740</v>
      </c>
      <c r="C194">
        <f>'2016Census_G28_SA_POA2'!C191*'Total Per Week'!C$3</f>
        <v>261</v>
      </c>
      <c r="D194">
        <f>'2016Census_G28_SA_POA2'!D191*'Total Per Week'!D$3</f>
        <v>2614.5</v>
      </c>
      <c r="E194">
        <f>'2016Census_G28_SA_POA2'!E191*'Total Per Week'!E$3</f>
        <v>3490</v>
      </c>
      <c r="F194">
        <f>'2016Census_G28_SA_POA2'!F191*'Total Per Week'!F$3</f>
        <v>1908</v>
      </c>
      <c r="G194">
        <f>'2016Census_G28_SA_POA2'!G191*'Total Per Week'!G$3</f>
        <v>0</v>
      </c>
      <c r="H194">
        <f>'2016Census_G28_SA_POA2'!H191*'Total Per Week'!H$3</f>
        <v>0</v>
      </c>
      <c r="I194">
        <f>'2016Census_G28_SA_POA2'!I191*'Total Per Week'!I$3</f>
        <v>0</v>
      </c>
      <c r="J194">
        <f>'2016Census_G28_SA_POA2'!J191*'Total Per Week'!J$3</f>
        <v>0</v>
      </c>
      <c r="K194">
        <f>'2016Census_G28_SA_POA2'!K191*'Total Per Week'!K$3</f>
        <v>0</v>
      </c>
      <c r="L194">
        <f>'2016Census_G28_SA_POA2'!L191*'Total Per Week'!L$3</f>
        <v>0</v>
      </c>
      <c r="M194">
        <f>'2016Census_G28_SA_POA2'!M191*'Total Per Week'!M$3</f>
        <v>0</v>
      </c>
      <c r="N194">
        <f>'2016Census_G28_SA_POA2'!N191*'Total Per Week'!N$3</f>
        <v>0</v>
      </c>
      <c r="O194">
        <f>'2016Census_G28_SA_POA2'!O191*'Total Per Week'!O$3</f>
        <v>0</v>
      </c>
      <c r="P194">
        <f>SUM(B194:O194)/IF('2016Census_G28_SA_POA2'!R191=0,1,'2016Census_G28_SA_POA2'!R191)</f>
        <v>9013.5</v>
      </c>
      <c r="Q194">
        <f>P194/IF('2016Census_G28_SA_POA2'!P191=0,1,'2016Census_G28_SA_POA2'!P191)</f>
        <v>123.47260273972603</v>
      </c>
    </row>
    <row r="195" spans="2:17" x14ac:dyDescent="0.3">
      <c r="B195">
        <f>'2016Census_G28_SA_POA2'!B192*'Total Per Week'!$B$3</f>
        <v>296</v>
      </c>
      <c r="C195">
        <f>'2016Census_G28_SA_POA2'!C192*'Total Per Week'!C$3</f>
        <v>0</v>
      </c>
      <c r="D195">
        <f>'2016Census_G28_SA_POA2'!D192*'Total Per Week'!D$3</f>
        <v>0</v>
      </c>
      <c r="E195">
        <f>'2016Census_G28_SA_POA2'!E192*'Total Per Week'!E$3</f>
        <v>0</v>
      </c>
      <c r="F195">
        <f>'2016Census_G28_SA_POA2'!F192*'Total Per Week'!F$3</f>
        <v>0</v>
      </c>
      <c r="G195">
        <f>'2016Census_G28_SA_POA2'!G192*'Total Per Week'!G$3</f>
        <v>0</v>
      </c>
      <c r="H195">
        <f>'2016Census_G28_SA_POA2'!H192*'Total Per Week'!H$3</f>
        <v>0</v>
      </c>
      <c r="I195">
        <f>'2016Census_G28_SA_POA2'!I192*'Total Per Week'!I$3</f>
        <v>0</v>
      </c>
      <c r="J195">
        <f>'2016Census_G28_SA_POA2'!J192*'Total Per Week'!J$3</f>
        <v>0</v>
      </c>
      <c r="K195">
        <f>'2016Census_G28_SA_POA2'!K192*'Total Per Week'!K$3</f>
        <v>0</v>
      </c>
      <c r="L195">
        <f>'2016Census_G28_SA_POA2'!L192*'Total Per Week'!L$3</f>
        <v>0</v>
      </c>
      <c r="M195">
        <f>'2016Census_G28_SA_POA2'!M192*'Total Per Week'!M$3</f>
        <v>0</v>
      </c>
      <c r="N195">
        <f>'2016Census_G28_SA_POA2'!N192*'Total Per Week'!N$3</f>
        <v>0</v>
      </c>
      <c r="O195">
        <f>'2016Census_G28_SA_POA2'!O192*'Total Per Week'!O$3</f>
        <v>0</v>
      </c>
      <c r="P195">
        <f>SUM(B195:O195)/IF('2016Census_G28_SA_POA2'!R192=0,1,'2016Census_G28_SA_POA2'!R192)</f>
        <v>296</v>
      </c>
      <c r="Q195">
        <f>P195/IF('2016Census_G28_SA_POA2'!P192=0,1,'2016Census_G28_SA_POA2'!P192)</f>
        <v>37</v>
      </c>
    </row>
    <row r="196" spans="2:17" x14ac:dyDescent="0.3">
      <c r="B196">
        <f>'2016Census_G28_SA_POA2'!B193*'Total Per Week'!$B$3</f>
        <v>518</v>
      </c>
      <c r="C196">
        <f>'2016Census_G28_SA_POA2'!C193*'Total Per Week'!C$3</f>
        <v>0</v>
      </c>
      <c r="D196">
        <f>'2016Census_G28_SA_POA2'!D193*'Total Per Week'!D$3</f>
        <v>1743</v>
      </c>
      <c r="E196">
        <f>'2016Census_G28_SA_POA2'!E193*'Total Per Week'!E$3</f>
        <v>3664.5</v>
      </c>
      <c r="F196">
        <f>'2016Census_G28_SA_POA2'!F193*'Total Per Week'!F$3</f>
        <v>1908</v>
      </c>
      <c r="G196">
        <f>'2016Census_G28_SA_POA2'!G193*'Total Per Week'!G$3</f>
        <v>0</v>
      </c>
      <c r="H196">
        <f>'2016Census_G28_SA_POA2'!H193*'Total Per Week'!H$3</f>
        <v>0</v>
      </c>
      <c r="I196">
        <f>'2016Census_G28_SA_POA2'!I193*'Total Per Week'!I$3</f>
        <v>0</v>
      </c>
      <c r="J196">
        <f>'2016Census_G28_SA_POA2'!J193*'Total Per Week'!J$3</f>
        <v>0</v>
      </c>
      <c r="K196">
        <f>'2016Census_G28_SA_POA2'!K193*'Total Per Week'!K$3</f>
        <v>0</v>
      </c>
      <c r="L196">
        <f>'2016Census_G28_SA_POA2'!L193*'Total Per Week'!L$3</f>
        <v>0</v>
      </c>
      <c r="M196">
        <f>'2016Census_G28_SA_POA2'!M193*'Total Per Week'!M$3</f>
        <v>0</v>
      </c>
      <c r="N196">
        <f>'2016Census_G28_SA_POA2'!N193*'Total Per Week'!N$3</f>
        <v>0</v>
      </c>
      <c r="O196">
        <f>'2016Census_G28_SA_POA2'!O193*'Total Per Week'!O$3</f>
        <v>0</v>
      </c>
      <c r="P196">
        <f>SUM(B196:O196)/IF('2016Census_G28_SA_POA2'!R193=0,1,'2016Census_G28_SA_POA2'!R193)</f>
        <v>7833.5</v>
      </c>
      <c r="Q196">
        <f>P196/IF('2016Census_G28_SA_POA2'!P193=0,1,'2016Census_G28_SA_POA2'!P193)</f>
        <v>135.06034482758622</v>
      </c>
    </row>
    <row r="197" spans="2:17" x14ac:dyDescent="0.3">
      <c r="B197">
        <f>'2016Census_G28_SA_POA2'!B194*'Total Per Week'!$B$3</f>
        <v>111</v>
      </c>
      <c r="C197">
        <f>'2016Census_G28_SA_POA2'!C194*'Total Per Week'!C$3</f>
        <v>0</v>
      </c>
      <c r="D197">
        <f>'2016Census_G28_SA_POA2'!D194*'Total Per Week'!D$3</f>
        <v>373.5</v>
      </c>
      <c r="E197">
        <f>'2016Census_G28_SA_POA2'!E194*'Total Per Week'!E$3</f>
        <v>0</v>
      </c>
      <c r="F197">
        <f>'2016Census_G28_SA_POA2'!F194*'Total Per Week'!F$3</f>
        <v>0</v>
      </c>
      <c r="G197">
        <f>'2016Census_G28_SA_POA2'!G194*'Total Per Week'!G$3</f>
        <v>0</v>
      </c>
      <c r="H197">
        <f>'2016Census_G28_SA_POA2'!H194*'Total Per Week'!H$3</f>
        <v>0</v>
      </c>
      <c r="I197">
        <f>'2016Census_G28_SA_POA2'!I194*'Total Per Week'!I$3</f>
        <v>0</v>
      </c>
      <c r="J197">
        <f>'2016Census_G28_SA_POA2'!J194*'Total Per Week'!J$3</f>
        <v>0</v>
      </c>
      <c r="K197">
        <f>'2016Census_G28_SA_POA2'!K194*'Total Per Week'!K$3</f>
        <v>0</v>
      </c>
      <c r="L197">
        <f>'2016Census_G28_SA_POA2'!L194*'Total Per Week'!L$3</f>
        <v>0</v>
      </c>
      <c r="M197">
        <f>'2016Census_G28_SA_POA2'!M194*'Total Per Week'!M$3</f>
        <v>0</v>
      </c>
      <c r="N197">
        <f>'2016Census_G28_SA_POA2'!N194*'Total Per Week'!N$3</f>
        <v>0</v>
      </c>
      <c r="O197">
        <f>'2016Census_G28_SA_POA2'!O194*'Total Per Week'!O$3</f>
        <v>0</v>
      </c>
      <c r="P197">
        <f>SUM(B197:O197)/IF('2016Census_G28_SA_POA2'!R194=0,1,'2016Census_G28_SA_POA2'!R194)</f>
        <v>484.5</v>
      </c>
      <c r="Q197">
        <f>P197/IF('2016Census_G28_SA_POA2'!P194=0,1,'2016Census_G28_SA_POA2'!P194)</f>
        <v>80.75</v>
      </c>
    </row>
    <row r="198" spans="2:17" x14ac:dyDescent="0.3">
      <c r="B198">
        <f>'2016Census_G28_SA_POA2'!B195*'Total Per Week'!$B$3</f>
        <v>185</v>
      </c>
      <c r="C198">
        <f>'2016Census_G28_SA_POA2'!C195*'Total Per Week'!C$3</f>
        <v>0</v>
      </c>
      <c r="D198">
        <f>'2016Census_G28_SA_POA2'!D195*'Total Per Week'!D$3</f>
        <v>1992</v>
      </c>
      <c r="E198">
        <f>'2016Census_G28_SA_POA2'!E195*'Total Per Week'!E$3</f>
        <v>2094</v>
      </c>
      <c r="F198">
        <f>'2016Census_G28_SA_POA2'!F195*'Total Per Week'!F$3</f>
        <v>636</v>
      </c>
      <c r="G198">
        <f>'2016Census_G28_SA_POA2'!G195*'Total Per Week'!G$3</f>
        <v>748.5</v>
      </c>
      <c r="H198">
        <f>'2016Census_G28_SA_POA2'!H195*'Total Per Week'!H$3</f>
        <v>0</v>
      </c>
      <c r="I198">
        <f>'2016Census_G28_SA_POA2'!I195*'Total Per Week'!I$3</f>
        <v>0</v>
      </c>
      <c r="J198">
        <f>'2016Census_G28_SA_POA2'!J195*'Total Per Week'!J$3</f>
        <v>0</v>
      </c>
      <c r="K198">
        <f>'2016Census_G28_SA_POA2'!K195*'Total Per Week'!K$3</f>
        <v>0</v>
      </c>
      <c r="L198">
        <f>'2016Census_G28_SA_POA2'!L195*'Total Per Week'!L$3</f>
        <v>0</v>
      </c>
      <c r="M198">
        <f>'2016Census_G28_SA_POA2'!M195*'Total Per Week'!M$3</f>
        <v>0</v>
      </c>
      <c r="N198">
        <f>'2016Census_G28_SA_POA2'!N195*'Total Per Week'!N$3</f>
        <v>0</v>
      </c>
      <c r="O198">
        <f>'2016Census_G28_SA_POA2'!O195*'Total Per Week'!O$3</f>
        <v>0</v>
      </c>
      <c r="P198">
        <f>SUM(B198:O198)/IF('2016Census_G28_SA_POA2'!R195=0,1,'2016Census_G28_SA_POA2'!R195)</f>
        <v>5655.5</v>
      </c>
      <c r="Q198">
        <f>P198/IF('2016Census_G28_SA_POA2'!P195=0,1,'2016Census_G28_SA_POA2'!P195)</f>
        <v>145.01282051282053</v>
      </c>
    </row>
    <row r="199" spans="2:17" x14ac:dyDescent="0.3">
      <c r="B199">
        <f>'2016Census_G28_SA_POA2'!B196*'Total Per Week'!$B$3</f>
        <v>296</v>
      </c>
      <c r="C199">
        <f>'2016Census_G28_SA_POA2'!C196*'Total Per Week'!C$3</f>
        <v>0</v>
      </c>
      <c r="D199">
        <f>'2016Census_G28_SA_POA2'!D196*'Total Per Week'!D$3</f>
        <v>0</v>
      </c>
      <c r="E199">
        <f>'2016Census_G28_SA_POA2'!E196*'Total Per Week'!E$3</f>
        <v>523.5</v>
      </c>
      <c r="F199">
        <f>'2016Census_G28_SA_POA2'!F196*'Total Per Week'!F$3</f>
        <v>0</v>
      </c>
      <c r="G199">
        <f>'2016Census_G28_SA_POA2'!G196*'Total Per Week'!G$3</f>
        <v>0</v>
      </c>
      <c r="H199">
        <f>'2016Census_G28_SA_POA2'!H196*'Total Per Week'!H$3</f>
        <v>0</v>
      </c>
      <c r="I199">
        <f>'2016Census_G28_SA_POA2'!I196*'Total Per Week'!I$3</f>
        <v>0</v>
      </c>
      <c r="J199">
        <f>'2016Census_G28_SA_POA2'!J196*'Total Per Week'!J$3</f>
        <v>0</v>
      </c>
      <c r="K199">
        <f>'2016Census_G28_SA_POA2'!K196*'Total Per Week'!K$3</f>
        <v>0</v>
      </c>
      <c r="L199">
        <f>'2016Census_G28_SA_POA2'!L196*'Total Per Week'!L$3</f>
        <v>0</v>
      </c>
      <c r="M199">
        <f>'2016Census_G28_SA_POA2'!M196*'Total Per Week'!M$3</f>
        <v>0</v>
      </c>
      <c r="N199">
        <f>'2016Census_G28_SA_POA2'!N196*'Total Per Week'!N$3</f>
        <v>0</v>
      </c>
      <c r="O199">
        <f>'2016Census_G28_SA_POA2'!O196*'Total Per Week'!O$3</f>
        <v>0</v>
      </c>
      <c r="P199">
        <f>SUM(B199:O199)/IF('2016Census_G28_SA_POA2'!R196=0,1,'2016Census_G28_SA_POA2'!R196)</f>
        <v>819.5</v>
      </c>
      <c r="Q199">
        <f>P199/IF('2016Census_G28_SA_POA2'!P196=0,1,'2016Census_G28_SA_POA2'!P196)</f>
        <v>74.5</v>
      </c>
    </row>
    <row r="200" spans="2:17" x14ac:dyDescent="0.3">
      <c r="B200">
        <f>'2016Census_G28_SA_POA2'!B197*'Total Per Week'!$B$3</f>
        <v>222</v>
      </c>
      <c r="C200">
        <f>'2016Census_G28_SA_POA2'!C197*'Total Per Week'!C$3</f>
        <v>0</v>
      </c>
      <c r="D200">
        <f>'2016Census_G28_SA_POA2'!D197*'Total Per Week'!D$3</f>
        <v>0</v>
      </c>
      <c r="E200">
        <f>'2016Census_G28_SA_POA2'!E197*'Total Per Week'!E$3</f>
        <v>0</v>
      </c>
      <c r="F200">
        <f>'2016Census_G28_SA_POA2'!F197*'Total Per Week'!F$3</f>
        <v>0</v>
      </c>
      <c r="G200">
        <f>'2016Census_G28_SA_POA2'!G197*'Total Per Week'!G$3</f>
        <v>0</v>
      </c>
      <c r="H200">
        <f>'2016Census_G28_SA_POA2'!H197*'Total Per Week'!H$3</f>
        <v>0</v>
      </c>
      <c r="I200">
        <f>'2016Census_G28_SA_POA2'!I197*'Total Per Week'!I$3</f>
        <v>0</v>
      </c>
      <c r="J200">
        <f>'2016Census_G28_SA_POA2'!J197*'Total Per Week'!J$3</f>
        <v>0</v>
      </c>
      <c r="K200">
        <f>'2016Census_G28_SA_POA2'!K197*'Total Per Week'!K$3</f>
        <v>0</v>
      </c>
      <c r="L200">
        <f>'2016Census_G28_SA_POA2'!L197*'Total Per Week'!L$3</f>
        <v>0</v>
      </c>
      <c r="M200">
        <f>'2016Census_G28_SA_POA2'!M197*'Total Per Week'!M$3</f>
        <v>0</v>
      </c>
      <c r="N200">
        <f>'2016Census_G28_SA_POA2'!N197*'Total Per Week'!N$3</f>
        <v>0</v>
      </c>
      <c r="O200">
        <f>'2016Census_G28_SA_POA2'!O197*'Total Per Week'!O$3</f>
        <v>0</v>
      </c>
      <c r="P200">
        <f>SUM(B200:O200)/IF('2016Census_G28_SA_POA2'!R197=0,1,'2016Census_G28_SA_POA2'!R197)</f>
        <v>222</v>
      </c>
      <c r="Q200">
        <f>P200/IF('2016Census_G28_SA_POA2'!P197=0,1,'2016Census_G28_SA_POA2'!P197)</f>
        <v>37</v>
      </c>
    </row>
    <row r="201" spans="2:17" x14ac:dyDescent="0.3">
      <c r="B201">
        <f>'2016Census_G28_SA_POA2'!B198*'Total Per Week'!$B$3</f>
        <v>0</v>
      </c>
      <c r="C201">
        <f>'2016Census_G28_SA_POA2'!C198*'Total Per Week'!C$3</f>
        <v>0</v>
      </c>
      <c r="D201">
        <f>'2016Census_G28_SA_POA2'!D198*'Total Per Week'!D$3</f>
        <v>0</v>
      </c>
      <c r="E201">
        <f>'2016Census_G28_SA_POA2'!E198*'Total Per Week'!E$3</f>
        <v>0</v>
      </c>
      <c r="F201">
        <f>'2016Census_G28_SA_POA2'!F198*'Total Per Week'!F$3</f>
        <v>0</v>
      </c>
      <c r="G201">
        <f>'2016Census_G28_SA_POA2'!G198*'Total Per Week'!G$3</f>
        <v>0</v>
      </c>
      <c r="H201">
        <f>'2016Census_G28_SA_POA2'!H198*'Total Per Week'!H$3</f>
        <v>0</v>
      </c>
      <c r="I201">
        <f>'2016Census_G28_SA_POA2'!I198*'Total Per Week'!I$3</f>
        <v>0</v>
      </c>
      <c r="J201">
        <f>'2016Census_G28_SA_POA2'!J198*'Total Per Week'!J$3</f>
        <v>0</v>
      </c>
      <c r="K201">
        <f>'2016Census_G28_SA_POA2'!K198*'Total Per Week'!K$3</f>
        <v>0</v>
      </c>
      <c r="L201">
        <f>'2016Census_G28_SA_POA2'!L198*'Total Per Week'!L$3</f>
        <v>0</v>
      </c>
      <c r="M201">
        <f>'2016Census_G28_SA_POA2'!M198*'Total Per Week'!M$3</f>
        <v>0</v>
      </c>
      <c r="N201">
        <f>'2016Census_G28_SA_POA2'!N198*'Total Per Week'!N$3</f>
        <v>0</v>
      </c>
      <c r="O201">
        <f>'2016Census_G28_SA_POA2'!O198*'Total Per Week'!O$3</f>
        <v>0</v>
      </c>
      <c r="P201">
        <f>SUM(B201:O201)/IF('2016Census_G28_SA_POA2'!R198=0,1,'2016Census_G28_SA_POA2'!R198)</f>
        <v>0</v>
      </c>
      <c r="Q201">
        <f>P201/IF('2016Census_G28_SA_POA2'!P198=0,1,'2016Census_G28_SA_POA2'!P198)</f>
        <v>0</v>
      </c>
    </row>
    <row r="202" spans="2:17" x14ac:dyDescent="0.3">
      <c r="B202">
        <f>'2016Census_G28_SA_POA2'!B199*'Total Per Week'!$B$3</f>
        <v>444</v>
      </c>
      <c r="C202">
        <f>'2016Census_G28_SA_POA2'!C199*'Total Per Week'!C$3</f>
        <v>0</v>
      </c>
      <c r="D202">
        <f>'2016Census_G28_SA_POA2'!D199*'Total Per Week'!D$3</f>
        <v>1245</v>
      </c>
      <c r="E202">
        <f>'2016Census_G28_SA_POA2'!E199*'Total Per Week'!E$3</f>
        <v>523.5</v>
      </c>
      <c r="F202">
        <f>'2016Census_G28_SA_POA2'!F199*'Total Per Week'!F$3</f>
        <v>0</v>
      </c>
      <c r="G202">
        <f>'2016Census_G28_SA_POA2'!G199*'Total Per Week'!G$3</f>
        <v>0</v>
      </c>
      <c r="H202">
        <f>'2016Census_G28_SA_POA2'!H199*'Total Per Week'!H$3</f>
        <v>0</v>
      </c>
      <c r="I202">
        <f>'2016Census_G28_SA_POA2'!I199*'Total Per Week'!I$3</f>
        <v>0</v>
      </c>
      <c r="J202">
        <f>'2016Census_G28_SA_POA2'!J199*'Total Per Week'!J$3</f>
        <v>0</v>
      </c>
      <c r="K202">
        <f>'2016Census_G28_SA_POA2'!K199*'Total Per Week'!K$3</f>
        <v>0</v>
      </c>
      <c r="L202">
        <f>'2016Census_G28_SA_POA2'!L199*'Total Per Week'!L$3</f>
        <v>0</v>
      </c>
      <c r="M202">
        <f>'2016Census_G28_SA_POA2'!M199*'Total Per Week'!M$3</f>
        <v>0</v>
      </c>
      <c r="N202">
        <f>'2016Census_G28_SA_POA2'!N199*'Total Per Week'!N$3</f>
        <v>0</v>
      </c>
      <c r="O202">
        <f>'2016Census_G28_SA_POA2'!O199*'Total Per Week'!O$3</f>
        <v>0</v>
      </c>
      <c r="P202">
        <f>SUM(B202:O202)/IF('2016Census_G28_SA_POA2'!R199=0,1,'2016Census_G28_SA_POA2'!R199)</f>
        <v>2212.5</v>
      </c>
      <c r="Q202">
        <f>P202/IF('2016Census_G28_SA_POA2'!P199=0,1,'2016Census_G28_SA_POA2'!P199)</f>
        <v>88.5</v>
      </c>
    </row>
    <row r="203" spans="2:17" x14ac:dyDescent="0.3">
      <c r="B203">
        <f>'2016Census_G28_SA_POA2'!B200*'Total Per Week'!$B$3</f>
        <v>444</v>
      </c>
      <c r="C203">
        <f>'2016Census_G28_SA_POA2'!C200*'Total Per Week'!C$3</f>
        <v>348</v>
      </c>
      <c r="D203">
        <f>'2016Census_G28_SA_POA2'!D200*'Total Per Week'!D$3</f>
        <v>871.5</v>
      </c>
      <c r="E203">
        <f>'2016Census_G28_SA_POA2'!E200*'Total Per Week'!E$3</f>
        <v>3315.5</v>
      </c>
      <c r="F203">
        <f>'2016Census_G28_SA_POA2'!F200*'Total Per Week'!F$3</f>
        <v>2120</v>
      </c>
      <c r="G203">
        <f>'2016Census_G28_SA_POA2'!G200*'Total Per Week'!G$3</f>
        <v>0</v>
      </c>
      <c r="H203">
        <f>'2016Census_G28_SA_POA2'!H200*'Total Per Week'!H$3</f>
        <v>0</v>
      </c>
      <c r="I203">
        <f>'2016Census_G28_SA_POA2'!I200*'Total Per Week'!I$3</f>
        <v>0</v>
      </c>
      <c r="J203">
        <f>'2016Census_G28_SA_POA2'!J200*'Total Per Week'!J$3</f>
        <v>0</v>
      </c>
      <c r="K203">
        <f>'2016Census_G28_SA_POA2'!K200*'Total Per Week'!K$3</f>
        <v>0</v>
      </c>
      <c r="L203">
        <f>'2016Census_G28_SA_POA2'!L200*'Total Per Week'!L$3</f>
        <v>0</v>
      </c>
      <c r="M203">
        <f>'2016Census_G28_SA_POA2'!M200*'Total Per Week'!M$3</f>
        <v>0</v>
      </c>
      <c r="N203">
        <f>'2016Census_G28_SA_POA2'!N200*'Total Per Week'!N$3</f>
        <v>0</v>
      </c>
      <c r="O203">
        <f>'2016Census_G28_SA_POA2'!O200*'Total Per Week'!O$3</f>
        <v>0</v>
      </c>
      <c r="P203">
        <f>SUM(B203:O203)/IF('2016Census_G28_SA_POA2'!R200=0,1,'2016Census_G28_SA_POA2'!R200)</f>
        <v>7099</v>
      </c>
      <c r="Q203">
        <f>P203/IF('2016Census_G28_SA_POA2'!P200=0,1,'2016Census_G28_SA_POA2'!P200)</f>
        <v>136.51923076923077</v>
      </c>
    </row>
    <row r="204" spans="2:17" x14ac:dyDescent="0.3">
      <c r="B204">
        <f>'2016Census_G28_SA_POA2'!B201*'Total Per Week'!$B$3</f>
        <v>0</v>
      </c>
      <c r="C204">
        <f>'2016Census_G28_SA_POA2'!C201*'Total Per Week'!C$3</f>
        <v>261</v>
      </c>
      <c r="D204">
        <f>'2016Census_G28_SA_POA2'!D201*'Total Per Week'!D$3</f>
        <v>1369.5</v>
      </c>
      <c r="E204">
        <f>'2016Census_G28_SA_POA2'!E201*'Total Per Week'!E$3</f>
        <v>1745</v>
      </c>
      <c r="F204">
        <f>'2016Census_G28_SA_POA2'!F201*'Total Per Week'!F$3</f>
        <v>0</v>
      </c>
      <c r="G204">
        <f>'2016Census_G28_SA_POA2'!G201*'Total Per Week'!G$3</f>
        <v>0</v>
      </c>
      <c r="H204">
        <f>'2016Census_G28_SA_POA2'!H201*'Total Per Week'!H$3</f>
        <v>0</v>
      </c>
      <c r="I204">
        <f>'2016Census_G28_SA_POA2'!I201*'Total Per Week'!I$3</f>
        <v>0</v>
      </c>
      <c r="J204">
        <f>'2016Census_G28_SA_POA2'!J201*'Total Per Week'!J$3</f>
        <v>0</v>
      </c>
      <c r="K204">
        <f>'2016Census_G28_SA_POA2'!K201*'Total Per Week'!K$3</f>
        <v>0</v>
      </c>
      <c r="L204">
        <f>'2016Census_G28_SA_POA2'!L201*'Total Per Week'!L$3</f>
        <v>0</v>
      </c>
      <c r="M204">
        <f>'2016Census_G28_SA_POA2'!M201*'Total Per Week'!M$3</f>
        <v>0</v>
      </c>
      <c r="N204">
        <f>'2016Census_G28_SA_POA2'!N201*'Total Per Week'!N$3</f>
        <v>0</v>
      </c>
      <c r="O204">
        <f>'2016Census_G28_SA_POA2'!O201*'Total Per Week'!O$3</f>
        <v>0</v>
      </c>
      <c r="P204">
        <f>SUM(B204:O204)/IF('2016Census_G28_SA_POA2'!R201=0,1,'2016Census_G28_SA_POA2'!R201)</f>
        <v>3375.5</v>
      </c>
      <c r="Q204">
        <f>P204/IF('2016Census_G28_SA_POA2'!P201=0,1,'2016Census_G28_SA_POA2'!P201)</f>
        <v>140.64583333333334</v>
      </c>
    </row>
    <row r="205" spans="2:17" x14ac:dyDescent="0.3">
      <c r="B205">
        <f>'2016Census_G28_SA_POA2'!B202*'Total Per Week'!$B$3</f>
        <v>555</v>
      </c>
      <c r="C205">
        <f>'2016Census_G28_SA_POA2'!C202*'Total Per Week'!C$3</f>
        <v>957</v>
      </c>
      <c r="D205">
        <f>'2016Census_G28_SA_POA2'!D202*'Total Per Week'!D$3</f>
        <v>1867.5</v>
      </c>
      <c r="E205">
        <f>'2016Census_G28_SA_POA2'!E202*'Total Per Week'!E$3</f>
        <v>2268.5</v>
      </c>
      <c r="F205">
        <f>'2016Census_G28_SA_POA2'!F202*'Total Per Week'!F$3</f>
        <v>1272</v>
      </c>
      <c r="G205">
        <f>'2016Census_G28_SA_POA2'!G202*'Total Per Week'!G$3</f>
        <v>1746.5</v>
      </c>
      <c r="H205">
        <f>'2016Census_G28_SA_POA2'!H202*'Total Per Week'!H$3</f>
        <v>1248</v>
      </c>
      <c r="I205">
        <f>'2016Census_G28_SA_POA2'!I202*'Total Per Week'!I$3</f>
        <v>0</v>
      </c>
      <c r="J205">
        <f>'2016Census_G28_SA_POA2'!J202*'Total Per Week'!J$3</f>
        <v>0</v>
      </c>
      <c r="K205">
        <f>'2016Census_G28_SA_POA2'!K202*'Total Per Week'!K$3</f>
        <v>0</v>
      </c>
      <c r="L205">
        <f>'2016Census_G28_SA_POA2'!L202*'Total Per Week'!L$3</f>
        <v>0</v>
      </c>
      <c r="M205">
        <f>'2016Census_G28_SA_POA2'!M202*'Total Per Week'!M$3</f>
        <v>0</v>
      </c>
      <c r="N205">
        <f>'2016Census_G28_SA_POA2'!N202*'Total Per Week'!N$3</f>
        <v>0</v>
      </c>
      <c r="O205">
        <f>'2016Census_G28_SA_POA2'!O202*'Total Per Week'!O$3</f>
        <v>0</v>
      </c>
      <c r="P205">
        <f>SUM(B205:O205)/IF('2016Census_G28_SA_POA2'!R202=0,1,'2016Census_G28_SA_POA2'!R202)</f>
        <v>9914.5</v>
      </c>
      <c r="Q205">
        <f>P205/IF('2016Census_G28_SA_POA2'!P202=0,1,'2016Census_G28_SA_POA2'!P202)</f>
        <v>139.64084507042253</v>
      </c>
    </row>
    <row r="206" spans="2:17" x14ac:dyDescent="0.3">
      <c r="B206">
        <f>'2016Census_G28_SA_POA2'!B203*'Total Per Week'!$B$3</f>
        <v>1628</v>
      </c>
      <c r="C206">
        <f>'2016Census_G28_SA_POA2'!C203*'Total Per Week'!C$3</f>
        <v>1566</v>
      </c>
      <c r="D206">
        <f>'2016Census_G28_SA_POA2'!D203*'Total Per Week'!D$3</f>
        <v>9586.5</v>
      </c>
      <c r="E206">
        <f>'2016Census_G28_SA_POA2'!E203*'Total Per Week'!E$3</f>
        <v>20067.5</v>
      </c>
      <c r="F206">
        <f>'2016Census_G28_SA_POA2'!F203*'Total Per Week'!F$3</f>
        <v>11448</v>
      </c>
      <c r="G206">
        <f>'2016Census_G28_SA_POA2'!G203*'Total Per Week'!G$3</f>
        <v>9730.5</v>
      </c>
      <c r="H206">
        <f>'2016Census_G28_SA_POA2'!H203*'Total Per Week'!H$3</f>
        <v>3744</v>
      </c>
      <c r="I206">
        <f>'2016Census_G28_SA_POA2'!I203*'Total Per Week'!I$3</f>
        <v>3196</v>
      </c>
      <c r="J206">
        <f>'2016Census_G28_SA_POA2'!J203*'Total Per Week'!J$3</f>
        <v>1498.5</v>
      </c>
      <c r="K206">
        <f>'2016Census_G28_SA_POA2'!K203*'Total Per Week'!K$3</f>
        <v>0</v>
      </c>
      <c r="L206">
        <f>'2016Census_G28_SA_POA2'!L203*'Total Per Week'!L$3</f>
        <v>0</v>
      </c>
      <c r="M206">
        <f>'2016Census_G28_SA_POA2'!M203*'Total Per Week'!M$3</f>
        <v>0</v>
      </c>
      <c r="N206">
        <f>'2016Census_G28_SA_POA2'!N203*'Total Per Week'!N$3</f>
        <v>0</v>
      </c>
      <c r="O206">
        <f>'2016Census_G28_SA_POA2'!O203*'Total Per Week'!O$3</f>
        <v>0</v>
      </c>
      <c r="P206">
        <f>SUM(B206:O206)/IF('2016Census_G28_SA_POA2'!R203=0,1,'2016Census_G28_SA_POA2'!R203)</f>
        <v>62465</v>
      </c>
      <c r="Q206">
        <f>P206/IF('2016Census_G28_SA_POA2'!P203=0,1,'2016Census_G28_SA_POA2'!P203)</f>
        <v>168.82432432432432</v>
      </c>
    </row>
    <row r="207" spans="2:17" x14ac:dyDescent="0.3">
      <c r="B207">
        <f>'2016Census_G28_SA_POA2'!B204*'Total Per Week'!$B$3</f>
        <v>111</v>
      </c>
      <c r="C207">
        <f>'2016Census_G28_SA_POA2'!C204*'Total Per Week'!C$3</f>
        <v>0</v>
      </c>
      <c r="D207">
        <f>'2016Census_G28_SA_POA2'!D204*'Total Per Week'!D$3</f>
        <v>373.5</v>
      </c>
      <c r="E207">
        <f>'2016Census_G28_SA_POA2'!E204*'Total Per Week'!E$3</f>
        <v>1047</v>
      </c>
      <c r="F207">
        <f>'2016Census_G28_SA_POA2'!F204*'Total Per Week'!F$3</f>
        <v>0</v>
      </c>
      <c r="G207">
        <f>'2016Census_G28_SA_POA2'!G204*'Total Per Week'!G$3</f>
        <v>0</v>
      </c>
      <c r="H207">
        <f>'2016Census_G28_SA_POA2'!H204*'Total Per Week'!H$3</f>
        <v>0</v>
      </c>
      <c r="I207">
        <f>'2016Census_G28_SA_POA2'!I204*'Total Per Week'!I$3</f>
        <v>0</v>
      </c>
      <c r="J207">
        <f>'2016Census_G28_SA_POA2'!J204*'Total Per Week'!J$3</f>
        <v>0</v>
      </c>
      <c r="K207">
        <f>'2016Census_G28_SA_POA2'!K204*'Total Per Week'!K$3</f>
        <v>0</v>
      </c>
      <c r="L207">
        <f>'2016Census_G28_SA_POA2'!L204*'Total Per Week'!L$3</f>
        <v>0</v>
      </c>
      <c r="M207">
        <f>'2016Census_G28_SA_POA2'!M204*'Total Per Week'!M$3</f>
        <v>0</v>
      </c>
      <c r="N207">
        <f>'2016Census_G28_SA_POA2'!N204*'Total Per Week'!N$3</f>
        <v>0</v>
      </c>
      <c r="O207">
        <f>'2016Census_G28_SA_POA2'!O204*'Total Per Week'!O$3</f>
        <v>0</v>
      </c>
      <c r="P207">
        <f>SUM(B207:O207)/IF('2016Census_G28_SA_POA2'!R204=0,1,'2016Census_G28_SA_POA2'!R204)</f>
        <v>1531.5</v>
      </c>
      <c r="Q207">
        <f>P207/IF('2016Census_G28_SA_POA2'!P204=0,1,'2016Census_G28_SA_POA2'!P204)</f>
        <v>127.625</v>
      </c>
    </row>
    <row r="208" spans="2:17" x14ac:dyDescent="0.3">
      <c r="B208">
        <f>'2016Census_G28_SA_POA2'!B205*'Total Per Week'!$B$3</f>
        <v>111</v>
      </c>
      <c r="C208">
        <f>'2016Census_G28_SA_POA2'!C205*'Total Per Week'!C$3</f>
        <v>0</v>
      </c>
      <c r="D208">
        <f>'2016Census_G28_SA_POA2'!D205*'Total Per Week'!D$3</f>
        <v>498</v>
      </c>
      <c r="E208">
        <f>'2016Census_G28_SA_POA2'!E205*'Total Per Week'!E$3</f>
        <v>1919.5</v>
      </c>
      <c r="F208">
        <f>'2016Census_G28_SA_POA2'!F205*'Total Per Week'!F$3</f>
        <v>0</v>
      </c>
      <c r="G208">
        <f>'2016Census_G28_SA_POA2'!G205*'Total Per Week'!G$3</f>
        <v>748.5</v>
      </c>
      <c r="H208">
        <f>'2016Census_G28_SA_POA2'!H205*'Total Per Week'!H$3</f>
        <v>0</v>
      </c>
      <c r="I208">
        <f>'2016Census_G28_SA_POA2'!I205*'Total Per Week'!I$3</f>
        <v>0</v>
      </c>
      <c r="J208">
        <f>'2016Census_G28_SA_POA2'!J205*'Total Per Week'!J$3</f>
        <v>0</v>
      </c>
      <c r="K208">
        <f>'2016Census_G28_SA_POA2'!K205*'Total Per Week'!K$3</f>
        <v>0</v>
      </c>
      <c r="L208">
        <f>'2016Census_G28_SA_POA2'!L205*'Total Per Week'!L$3</f>
        <v>0</v>
      </c>
      <c r="M208">
        <f>'2016Census_G28_SA_POA2'!M205*'Total Per Week'!M$3</f>
        <v>0</v>
      </c>
      <c r="N208">
        <f>'2016Census_G28_SA_POA2'!N205*'Total Per Week'!N$3</f>
        <v>0</v>
      </c>
      <c r="O208">
        <f>'2016Census_G28_SA_POA2'!O205*'Total Per Week'!O$3</f>
        <v>0</v>
      </c>
      <c r="P208">
        <f>SUM(B208:O208)/IF('2016Census_G28_SA_POA2'!R205=0,1,'2016Census_G28_SA_POA2'!R205)</f>
        <v>3277</v>
      </c>
      <c r="Q208">
        <f>P208/IF('2016Census_G28_SA_POA2'!P205=0,1,'2016Census_G28_SA_POA2'!P205)</f>
        <v>156.04761904761904</v>
      </c>
    </row>
    <row r="209" spans="2:17" x14ac:dyDescent="0.3">
      <c r="B209">
        <f>'2016Census_G28_SA_POA2'!B206*'Total Per Week'!$B$3</f>
        <v>1221</v>
      </c>
      <c r="C209">
        <f>'2016Census_G28_SA_POA2'!C206*'Total Per Week'!C$3</f>
        <v>2697</v>
      </c>
      <c r="D209">
        <f>'2016Census_G28_SA_POA2'!D206*'Total Per Week'!D$3</f>
        <v>12201</v>
      </c>
      <c r="E209">
        <f>'2016Census_G28_SA_POA2'!E206*'Total Per Week'!E$3</f>
        <v>26175</v>
      </c>
      <c r="F209">
        <f>'2016Census_G28_SA_POA2'!F206*'Total Per Week'!F$3</f>
        <v>16748</v>
      </c>
      <c r="G209">
        <f>'2016Census_G28_SA_POA2'!G206*'Total Per Week'!G$3</f>
        <v>24700.5</v>
      </c>
      <c r="H209">
        <f>'2016Census_G28_SA_POA2'!H206*'Total Per Week'!H$3</f>
        <v>16224</v>
      </c>
      <c r="I209">
        <f>'2016Census_G28_SA_POA2'!I206*'Total Per Week'!I$3</f>
        <v>5193.5</v>
      </c>
      <c r="J209">
        <f>'2016Census_G28_SA_POA2'!J206*'Total Per Week'!J$3</f>
        <v>2497.5</v>
      </c>
      <c r="K209">
        <f>'2016Census_G28_SA_POA2'!K206*'Total Per Week'!K$3</f>
        <v>0</v>
      </c>
      <c r="L209">
        <f>'2016Census_G28_SA_POA2'!L206*'Total Per Week'!L$3</f>
        <v>0</v>
      </c>
      <c r="M209">
        <f>'2016Census_G28_SA_POA2'!M206*'Total Per Week'!M$3</f>
        <v>0</v>
      </c>
      <c r="N209">
        <f>'2016Census_G28_SA_POA2'!N206*'Total Per Week'!N$3</f>
        <v>0</v>
      </c>
      <c r="O209">
        <f>'2016Census_G28_SA_POA2'!O206*'Total Per Week'!O$3</f>
        <v>0</v>
      </c>
      <c r="P209">
        <f>SUM(B209:O209)/IF('2016Census_G28_SA_POA2'!R206=0,1,'2016Census_G28_SA_POA2'!R206)</f>
        <v>107657.5</v>
      </c>
      <c r="Q209">
        <f>P209/IF('2016Census_G28_SA_POA2'!P206=0,1,'2016Census_G28_SA_POA2'!P206)</f>
        <v>192.24553571428572</v>
      </c>
    </row>
    <row r="210" spans="2:17" x14ac:dyDescent="0.3">
      <c r="B210">
        <f>'2016Census_G28_SA_POA2'!B207*'Total Per Week'!$B$3</f>
        <v>925</v>
      </c>
      <c r="C210">
        <f>'2016Census_G28_SA_POA2'!C207*'Total Per Week'!C$3</f>
        <v>0</v>
      </c>
      <c r="D210">
        <f>'2016Census_G28_SA_POA2'!D207*'Total Per Week'!D$3</f>
        <v>2988</v>
      </c>
      <c r="E210">
        <f>'2016Census_G28_SA_POA2'!E207*'Total Per Week'!E$3</f>
        <v>6631</v>
      </c>
      <c r="F210">
        <f>'2016Census_G28_SA_POA2'!F207*'Total Per Week'!F$3</f>
        <v>3392</v>
      </c>
      <c r="G210">
        <f>'2016Census_G28_SA_POA2'!G207*'Total Per Week'!G$3</f>
        <v>4990</v>
      </c>
      <c r="H210">
        <f>'2016Census_G28_SA_POA2'!H207*'Total Per Week'!H$3</f>
        <v>3432</v>
      </c>
      <c r="I210">
        <f>'2016Census_G28_SA_POA2'!I207*'Total Per Week'!I$3</f>
        <v>0</v>
      </c>
      <c r="J210">
        <f>'2016Census_G28_SA_POA2'!J207*'Total Per Week'!J$3</f>
        <v>0</v>
      </c>
      <c r="K210">
        <f>'2016Census_G28_SA_POA2'!K207*'Total Per Week'!K$3</f>
        <v>0</v>
      </c>
      <c r="L210">
        <f>'2016Census_G28_SA_POA2'!L207*'Total Per Week'!L$3</f>
        <v>0</v>
      </c>
      <c r="M210">
        <f>'2016Census_G28_SA_POA2'!M207*'Total Per Week'!M$3</f>
        <v>0</v>
      </c>
      <c r="N210">
        <f>'2016Census_G28_SA_POA2'!N207*'Total Per Week'!N$3</f>
        <v>0</v>
      </c>
      <c r="O210">
        <f>'2016Census_G28_SA_POA2'!O207*'Total Per Week'!O$3</f>
        <v>0</v>
      </c>
      <c r="P210">
        <f>SUM(B210:O210)/IF('2016Census_G28_SA_POA2'!R207=0,1,'2016Census_G28_SA_POA2'!R207)</f>
        <v>22358</v>
      </c>
      <c r="Q210">
        <f>P210/IF('2016Census_G28_SA_POA2'!P207=0,1,'2016Census_G28_SA_POA2'!P207)</f>
        <v>166.85074626865671</v>
      </c>
    </row>
    <row r="211" spans="2:17" x14ac:dyDescent="0.3">
      <c r="B211">
        <f>'2016Census_G28_SA_POA2'!B208*'Total Per Week'!$B$3</f>
        <v>2220</v>
      </c>
      <c r="C211">
        <f>'2016Census_G28_SA_POA2'!C208*'Total Per Week'!C$3</f>
        <v>5916</v>
      </c>
      <c r="D211">
        <f>'2016Census_G28_SA_POA2'!D208*'Total Per Week'!D$3</f>
        <v>19297.5</v>
      </c>
      <c r="E211">
        <f>'2016Census_G28_SA_POA2'!E208*'Total Per Week'!E$3</f>
        <v>51128.5</v>
      </c>
      <c r="F211">
        <f>'2016Census_G28_SA_POA2'!F208*'Total Per Week'!F$3</f>
        <v>22684</v>
      </c>
      <c r="G211">
        <f>'2016Census_G28_SA_POA2'!G208*'Total Per Week'!G$3</f>
        <v>24201.5</v>
      </c>
      <c r="H211">
        <f>'2016Census_G28_SA_POA2'!H208*'Total Per Week'!H$3</f>
        <v>19656</v>
      </c>
      <c r="I211">
        <f>'2016Census_G28_SA_POA2'!I208*'Total Per Week'!I$3</f>
        <v>6791.5</v>
      </c>
      <c r="J211">
        <f>'2016Census_G28_SA_POA2'!J208*'Total Per Week'!J$3</f>
        <v>0</v>
      </c>
      <c r="K211">
        <f>'2016Census_G28_SA_POA2'!K208*'Total Per Week'!K$3</f>
        <v>0</v>
      </c>
      <c r="L211">
        <f>'2016Census_G28_SA_POA2'!L208*'Total Per Week'!L$3</f>
        <v>0</v>
      </c>
      <c r="M211">
        <f>'2016Census_G28_SA_POA2'!M208*'Total Per Week'!M$3</f>
        <v>0</v>
      </c>
      <c r="N211">
        <f>'2016Census_G28_SA_POA2'!N208*'Total Per Week'!N$3</f>
        <v>0</v>
      </c>
      <c r="O211">
        <f>'2016Census_G28_SA_POA2'!O208*'Total Per Week'!O$3</f>
        <v>3225</v>
      </c>
      <c r="P211">
        <f>SUM(B211:O211)/IF('2016Census_G28_SA_POA2'!R208=0,1,'2016Census_G28_SA_POA2'!R208)</f>
        <v>155120</v>
      </c>
      <c r="Q211">
        <f>P211/IF('2016Census_G28_SA_POA2'!P208=0,1,'2016Census_G28_SA_POA2'!P208)</f>
        <v>179.74507531865586</v>
      </c>
    </row>
    <row r="212" spans="2:17" x14ac:dyDescent="0.3">
      <c r="B212">
        <f>'2016Census_G28_SA_POA2'!B209*'Total Per Week'!$B$3</f>
        <v>555</v>
      </c>
      <c r="C212">
        <f>'2016Census_G28_SA_POA2'!C209*'Total Per Week'!C$3</f>
        <v>0</v>
      </c>
      <c r="D212">
        <f>'2016Census_G28_SA_POA2'!D209*'Total Per Week'!D$3</f>
        <v>871.5</v>
      </c>
      <c r="E212">
        <f>'2016Census_G28_SA_POA2'!E209*'Total Per Week'!E$3</f>
        <v>2268.5</v>
      </c>
      <c r="F212">
        <f>'2016Census_G28_SA_POA2'!F209*'Total Per Week'!F$3</f>
        <v>2544</v>
      </c>
      <c r="G212">
        <f>'2016Census_G28_SA_POA2'!G209*'Total Per Week'!G$3</f>
        <v>2495</v>
      </c>
      <c r="H212">
        <f>'2016Census_G28_SA_POA2'!H209*'Total Per Week'!H$3</f>
        <v>1872</v>
      </c>
      <c r="I212">
        <f>'2016Census_G28_SA_POA2'!I209*'Total Per Week'!I$3</f>
        <v>0</v>
      </c>
      <c r="J212">
        <f>'2016Census_G28_SA_POA2'!J209*'Total Per Week'!J$3</f>
        <v>0</v>
      </c>
      <c r="K212">
        <f>'2016Census_G28_SA_POA2'!K209*'Total Per Week'!K$3</f>
        <v>0</v>
      </c>
      <c r="L212">
        <f>'2016Census_G28_SA_POA2'!L209*'Total Per Week'!L$3</f>
        <v>0</v>
      </c>
      <c r="M212">
        <f>'2016Census_G28_SA_POA2'!M209*'Total Per Week'!M$3</f>
        <v>0</v>
      </c>
      <c r="N212">
        <f>'2016Census_G28_SA_POA2'!N209*'Total Per Week'!N$3</f>
        <v>0</v>
      </c>
      <c r="O212">
        <f>'2016Census_G28_SA_POA2'!O209*'Total Per Week'!O$3</f>
        <v>0</v>
      </c>
      <c r="P212">
        <f>SUM(B212:O212)/IF('2016Census_G28_SA_POA2'!R209=0,1,'2016Census_G28_SA_POA2'!R209)</f>
        <v>10606</v>
      </c>
      <c r="Q212">
        <f>P212/IF('2016Census_G28_SA_POA2'!P209=0,1,'2016Census_G28_SA_POA2'!P209)</f>
        <v>168.34920634920636</v>
      </c>
    </row>
    <row r="213" spans="2:17" x14ac:dyDescent="0.3">
      <c r="B213">
        <f>'2016Census_G28_SA_POA2'!B210*'Total Per Week'!$B$3</f>
        <v>1332</v>
      </c>
      <c r="C213">
        <f>'2016Census_G28_SA_POA2'!C210*'Total Per Week'!C$3</f>
        <v>3915</v>
      </c>
      <c r="D213">
        <f>'2016Census_G28_SA_POA2'!D210*'Total Per Week'!D$3</f>
        <v>12201</v>
      </c>
      <c r="E213">
        <f>'2016Census_G28_SA_POA2'!E210*'Total Per Week'!E$3</f>
        <v>42403.5</v>
      </c>
      <c r="F213">
        <f>'2016Census_G28_SA_POA2'!F210*'Total Per Week'!F$3</f>
        <v>22684</v>
      </c>
      <c r="G213">
        <f>'2016Census_G28_SA_POA2'!G210*'Total Per Week'!G$3</f>
        <v>29441</v>
      </c>
      <c r="H213">
        <f>'2016Census_G28_SA_POA2'!H210*'Total Per Week'!H$3</f>
        <v>12168</v>
      </c>
      <c r="I213">
        <f>'2016Census_G28_SA_POA2'!I210*'Total Per Week'!I$3</f>
        <v>7191</v>
      </c>
      <c r="J213">
        <f>'2016Census_G28_SA_POA2'!J210*'Total Per Week'!J$3</f>
        <v>1498.5</v>
      </c>
      <c r="K213">
        <f>'2016Census_G28_SA_POA2'!K210*'Total Per Week'!K$3</f>
        <v>0</v>
      </c>
      <c r="L213">
        <f>'2016Census_G28_SA_POA2'!L210*'Total Per Week'!L$3</f>
        <v>0</v>
      </c>
      <c r="M213">
        <f>'2016Census_G28_SA_POA2'!M210*'Total Per Week'!M$3</f>
        <v>0</v>
      </c>
      <c r="N213">
        <f>'2016Census_G28_SA_POA2'!N210*'Total Per Week'!N$3</f>
        <v>0</v>
      </c>
      <c r="O213">
        <f>'2016Census_G28_SA_POA2'!O210*'Total Per Week'!O$3</f>
        <v>0</v>
      </c>
      <c r="P213">
        <f>SUM(B213:O213)/IF('2016Census_G28_SA_POA2'!R210=0,1,'2016Census_G28_SA_POA2'!R210)</f>
        <v>132834</v>
      </c>
      <c r="Q213">
        <f>P213/IF('2016Census_G28_SA_POA2'!P210=0,1,'2016Census_G28_SA_POA2'!P210)</f>
        <v>187.88401697312588</v>
      </c>
    </row>
    <row r="214" spans="2:17" x14ac:dyDescent="0.3">
      <c r="B214">
        <f>'2016Census_G28_SA_POA2'!B211*'Total Per Week'!$B$3</f>
        <v>296</v>
      </c>
      <c r="C214">
        <f>'2016Census_G28_SA_POA2'!C211*'Total Per Week'!C$3</f>
        <v>0</v>
      </c>
      <c r="D214">
        <f>'2016Census_G28_SA_POA2'!D211*'Total Per Week'!D$3</f>
        <v>1494</v>
      </c>
      <c r="E214">
        <f>'2016Census_G28_SA_POA2'!E211*'Total Per Week'!E$3</f>
        <v>3664.5</v>
      </c>
      <c r="F214">
        <f>'2016Census_G28_SA_POA2'!F211*'Total Per Week'!F$3</f>
        <v>2332</v>
      </c>
      <c r="G214">
        <f>'2016Census_G28_SA_POA2'!G211*'Total Per Week'!G$3</f>
        <v>1996</v>
      </c>
      <c r="H214">
        <f>'2016Census_G28_SA_POA2'!H211*'Total Per Week'!H$3</f>
        <v>1872</v>
      </c>
      <c r="I214">
        <f>'2016Census_G28_SA_POA2'!I211*'Total Per Week'!I$3</f>
        <v>0</v>
      </c>
      <c r="J214">
        <f>'2016Census_G28_SA_POA2'!J211*'Total Per Week'!J$3</f>
        <v>0</v>
      </c>
      <c r="K214">
        <f>'2016Census_G28_SA_POA2'!K211*'Total Per Week'!K$3</f>
        <v>0</v>
      </c>
      <c r="L214">
        <f>'2016Census_G28_SA_POA2'!L211*'Total Per Week'!L$3</f>
        <v>0</v>
      </c>
      <c r="M214">
        <f>'2016Census_G28_SA_POA2'!M211*'Total Per Week'!M$3</f>
        <v>0</v>
      </c>
      <c r="N214">
        <f>'2016Census_G28_SA_POA2'!N211*'Total Per Week'!N$3</f>
        <v>0</v>
      </c>
      <c r="O214">
        <f>'2016Census_G28_SA_POA2'!O211*'Total Per Week'!O$3</f>
        <v>0</v>
      </c>
      <c r="P214">
        <f>SUM(B214:O214)/IF('2016Census_G28_SA_POA2'!R211=0,1,'2016Census_G28_SA_POA2'!R211)</f>
        <v>11654.5</v>
      </c>
      <c r="Q214">
        <f>P214/IF('2016Census_G28_SA_POA2'!P211=0,1,'2016Census_G28_SA_POA2'!P211)</f>
        <v>176.58333333333334</v>
      </c>
    </row>
    <row r="215" spans="2:17" x14ac:dyDescent="0.3">
      <c r="B215">
        <f>'2016Census_G28_SA_POA2'!B212*'Total Per Week'!$B$3</f>
        <v>1369</v>
      </c>
      <c r="C215">
        <f>'2016Census_G28_SA_POA2'!C212*'Total Per Week'!C$3</f>
        <v>2523</v>
      </c>
      <c r="D215">
        <f>'2016Census_G28_SA_POA2'!D212*'Total Per Week'!D$3</f>
        <v>9711</v>
      </c>
      <c r="E215">
        <f>'2016Census_G28_SA_POA2'!E212*'Total Per Week'!E$3</f>
        <v>23732</v>
      </c>
      <c r="F215">
        <f>'2016Census_G28_SA_POA2'!F212*'Total Per Week'!F$3</f>
        <v>10388</v>
      </c>
      <c r="G215">
        <f>'2016Census_G28_SA_POA2'!G212*'Total Per Week'!G$3</f>
        <v>10978</v>
      </c>
      <c r="H215">
        <f>'2016Census_G28_SA_POA2'!H212*'Total Per Week'!H$3</f>
        <v>3744</v>
      </c>
      <c r="I215">
        <f>'2016Census_G28_SA_POA2'!I212*'Total Per Week'!I$3</f>
        <v>2397</v>
      </c>
      <c r="J215">
        <f>'2016Census_G28_SA_POA2'!J212*'Total Per Week'!J$3</f>
        <v>0</v>
      </c>
      <c r="K215">
        <f>'2016Census_G28_SA_POA2'!K212*'Total Per Week'!K$3</f>
        <v>0</v>
      </c>
      <c r="L215">
        <f>'2016Census_G28_SA_POA2'!L212*'Total Per Week'!L$3</f>
        <v>0</v>
      </c>
      <c r="M215">
        <f>'2016Census_G28_SA_POA2'!M212*'Total Per Week'!M$3</f>
        <v>0</v>
      </c>
      <c r="N215">
        <f>'2016Census_G28_SA_POA2'!N212*'Total Per Week'!N$3</f>
        <v>0</v>
      </c>
      <c r="O215">
        <f>'2016Census_G28_SA_POA2'!O212*'Total Per Week'!O$3</f>
        <v>0</v>
      </c>
      <c r="P215">
        <f>SUM(B215:O215)/IF('2016Census_G28_SA_POA2'!R212=0,1,'2016Census_G28_SA_POA2'!R212)</f>
        <v>64842</v>
      </c>
      <c r="Q215">
        <f>P215/IF('2016Census_G28_SA_POA2'!P212=0,1,'2016Census_G28_SA_POA2'!P212)</f>
        <v>165.83631713554988</v>
      </c>
    </row>
    <row r="216" spans="2:17" x14ac:dyDescent="0.3">
      <c r="B216">
        <f>'2016Census_G28_SA_POA2'!B213*'Total Per Week'!$B$3</f>
        <v>259</v>
      </c>
      <c r="C216">
        <f>'2016Census_G28_SA_POA2'!C213*'Total Per Week'!C$3</f>
        <v>0</v>
      </c>
      <c r="D216">
        <f>'2016Census_G28_SA_POA2'!D213*'Total Per Week'!D$3</f>
        <v>373.5</v>
      </c>
      <c r="E216">
        <f>'2016Census_G28_SA_POA2'!E213*'Total Per Week'!E$3</f>
        <v>2966.5</v>
      </c>
      <c r="F216">
        <f>'2016Census_G28_SA_POA2'!F213*'Total Per Week'!F$3</f>
        <v>636</v>
      </c>
      <c r="G216">
        <f>'2016Census_G28_SA_POA2'!G213*'Total Per Week'!G$3</f>
        <v>998</v>
      </c>
      <c r="H216">
        <f>'2016Census_G28_SA_POA2'!H213*'Total Per Week'!H$3</f>
        <v>0</v>
      </c>
      <c r="I216">
        <f>'2016Census_G28_SA_POA2'!I213*'Total Per Week'!I$3</f>
        <v>0</v>
      </c>
      <c r="J216">
        <f>'2016Census_G28_SA_POA2'!J213*'Total Per Week'!J$3</f>
        <v>0</v>
      </c>
      <c r="K216">
        <f>'2016Census_G28_SA_POA2'!K213*'Total Per Week'!K$3</f>
        <v>0</v>
      </c>
      <c r="L216">
        <f>'2016Census_G28_SA_POA2'!L213*'Total Per Week'!L$3</f>
        <v>0</v>
      </c>
      <c r="M216">
        <f>'2016Census_G28_SA_POA2'!M213*'Total Per Week'!M$3</f>
        <v>0</v>
      </c>
      <c r="N216">
        <f>'2016Census_G28_SA_POA2'!N213*'Total Per Week'!N$3</f>
        <v>0</v>
      </c>
      <c r="O216">
        <f>'2016Census_G28_SA_POA2'!O213*'Total Per Week'!O$3</f>
        <v>0</v>
      </c>
      <c r="P216">
        <f>SUM(B216:O216)/IF('2016Census_G28_SA_POA2'!R213=0,1,'2016Census_G28_SA_POA2'!R213)</f>
        <v>5233</v>
      </c>
      <c r="Q216">
        <f>P216/IF('2016Census_G28_SA_POA2'!P213=0,1,'2016Census_G28_SA_POA2'!P213)</f>
        <v>153.91176470588235</v>
      </c>
    </row>
    <row r="217" spans="2:17" x14ac:dyDescent="0.3">
      <c r="B217">
        <f>'2016Census_G28_SA_POA2'!B214*'Total Per Week'!$B$3</f>
        <v>148</v>
      </c>
      <c r="C217">
        <f>'2016Census_G28_SA_POA2'!C214*'Total Per Week'!C$3</f>
        <v>0</v>
      </c>
      <c r="D217">
        <f>'2016Census_G28_SA_POA2'!D214*'Total Per Week'!D$3</f>
        <v>996</v>
      </c>
      <c r="E217">
        <f>'2016Census_G28_SA_POA2'!E214*'Total Per Week'!E$3</f>
        <v>0</v>
      </c>
      <c r="F217">
        <f>'2016Census_G28_SA_POA2'!F214*'Total Per Week'!F$3</f>
        <v>0</v>
      </c>
      <c r="G217">
        <f>'2016Census_G28_SA_POA2'!G214*'Total Per Week'!G$3</f>
        <v>0</v>
      </c>
      <c r="H217">
        <f>'2016Census_G28_SA_POA2'!H214*'Total Per Week'!H$3</f>
        <v>0</v>
      </c>
      <c r="I217">
        <f>'2016Census_G28_SA_POA2'!I214*'Total Per Week'!I$3</f>
        <v>0</v>
      </c>
      <c r="J217">
        <f>'2016Census_G28_SA_POA2'!J214*'Total Per Week'!J$3</f>
        <v>0</v>
      </c>
      <c r="K217">
        <f>'2016Census_G28_SA_POA2'!K214*'Total Per Week'!K$3</f>
        <v>0</v>
      </c>
      <c r="L217">
        <f>'2016Census_G28_SA_POA2'!L214*'Total Per Week'!L$3</f>
        <v>0</v>
      </c>
      <c r="M217">
        <f>'2016Census_G28_SA_POA2'!M214*'Total Per Week'!M$3</f>
        <v>0</v>
      </c>
      <c r="N217">
        <f>'2016Census_G28_SA_POA2'!N214*'Total Per Week'!N$3</f>
        <v>0</v>
      </c>
      <c r="O217">
        <f>'2016Census_G28_SA_POA2'!O214*'Total Per Week'!O$3</f>
        <v>0</v>
      </c>
      <c r="P217">
        <f>SUM(B217:O217)/IF('2016Census_G28_SA_POA2'!R214=0,1,'2016Census_G28_SA_POA2'!R214)</f>
        <v>1144</v>
      </c>
      <c r="Q217">
        <f>P217/IF('2016Census_G28_SA_POA2'!P214=0,1,'2016Census_G28_SA_POA2'!P214)</f>
        <v>95.333333333333329</v>
      </c>
    </row>
    <row r="218" spans="2:17" x14ac:dyDescent="0.3">
      <c r="B218">
        <f>'2016Census_G28_SA_POA2'!B215*'Total Per Week'!$B$3</f>
        <v>851</v>
      </c>
      <c r="C218">
        <f>'2016Census_G28_SA_POA2'!C215*'Total Per Week'!C$3</f>
        <v>261</v>
      </c>
      <c r="D218">
        <f>'2016Census_G28_SA_POA2'!D215*'Total Per Week'!D$3</f>
        <v>1992</v>
      </c>
      <c r="E218">
        <f>'2016Census_G28_SA_POA2'!E215*'Total Per Week'!E$3</f>
        <v>4013.5</v>
      </c>
      <c r="F218">
        <f>'2016Census_G28_SA_POA2'!F215*'Total Per Week'!F$3</f>
        <v>8056</v>
      </c>
      <c r="G218">
        <f>'2016Census_G28_SA_POA2'!G215*'Total Per Week'!G$3</f>
        <v>12724.5</v>
      </c>
      <c r="H218">
        <f>'2016Census_G28_SA_POA2'!H215*'Total Per Week'!H$3</f>
        <v>22776</v>
      </c>
      <c r="I218">
        <f>'2016Census_G28_SA_POA2'!I215*'Total Per Week'!I$3</f>
        <v>11985</v>
      </c>
      <c r="J218">
        <f>'2016Census_G28_SA_POA2'!J215*'Total Per Week'!J$3</f>
        <v>1498.5</v>
      </c>
      <c r="K218">
        <f>'2016Census_G28_SA_POA2'!K215*'Total Per Week'!K$3</f>
        <v>0</v>
      </c>
      <c r="L218">
        <f>'2016Census_G28_SA_POA2'!L215*'Total Per Week'!L$3</f>
        <v>0</v>
      </c>
      <c r="M218">
        <f>'2016Census_G28_SA_POA2'!M215*'Total Per Week'!M$3</f>
        <v>0</v>
      </c>
      <c r="N218">
        <f>'2016Census_G28_SA_POA2'!N215*'Total Per Week'!N$3</f>
        <v>0</v>
      </c>
      <c r="O218">
        <f>'2016Census_G28_SA_POA2'!O215*'Total Per Week'!O$3</f>
        <v>0</v>
      </c>
      <c r="P218">
        <f>SUM(B218:O218)/IF('2016Census_G28_SA_POA2'!R215=0,1,'2016Census_G28_SA_POA2'!R215)</f>
        <v>64157.5</v>
      </c>
      <c r="Q218">
        <f>P218/IF('2016Census_G28_SA_POA2'!P215=0,1,'2016Census_G28_SA_POA2'!P215)</f>
        <v>246.75961538461539</v>
      </c>
    </row>
    <row r="219" spans="2:17" x14ac:dyDescent="0.3">
      <c r="B219">
        <f>'2016Census_G28_SA_POA2'!B216*'Total Per Week'!$B$3</f>
        <v>1184</v>
      </c>
      <c r="C219">
        <f>'2016Census_G28_SA_POA2'!C216*'Total Per Week'!C$3</f>
        <v>261</v>
      </c>
      <c r="D219">
        <f>'2016Census_G28_SA_POA2'!D216*'Total Per Week'!D$3</f>
        <v>2863.5</v>
      </c>
      <c r="E219">
        <f>'2016Census_G28_SA_POA2'!E216*'Total Per Week'!E$3</f>
        <v>6107.5</v>
      </c>
      <c r="F219">
        <f>'2016Census_G28_SA_POA2'!F216*'Total Per Week'!F$3</f>
        <v>10176</v>
      </c>
      <c r="G219">
        <f>'2016Census_G28_SA_POA2'!G216*'Total Per Week'!G$3</f>
        <v>22954</v>
      </c>
      <c r="H219">
        <f>'2016Census_G28_SA_POA2'!H216*'Total Per Week'!H$3</f>
        <v>50232</v>
      </c>
      <c r="I219">
        <f>'2016Census_G28_SA_POA2'!I216*'Total Per Week'!I$3</f>
        <v>16379.5</v>
      </c>
      <c r="J219">
        <f>'2016Census_G28_SA_POA2'!J216*'Total Per Week'!J$3</f>
        <v>3496.5</v>
      </c>
      <c r="K219">
        <f>'2016Census_G28_SA_POA2'!K216*'Total Per Week'!K$3</f>
        <v>0</v>
      </c>
      <c r="L219">
        <f>'2016Census_G28_SA_POA2'!L216*'Total Per Week'!L$3</f>
        <v>0</v>
      </c>
      <c r="M219">
        <f>'2016Census_G28_SA_POA2'!M216*'Total Per Week'!M$3</f>
        <v>0</v>
      </c>
      <c r="N219">
        <f>'2016Census_G28_SA_POA2'!N216*'Total Per Week'!N$3</f>
        <v>0</v>
      </c>
      <c r="O219">
        <f>'2016Census_G28_SA_POA2'!O216*'Total Per Week'!O$3</f>
        <v>0</v>
      </c>
      <c r="P219">
        <f>SUM(B219:O219)/IF('2016Census_G28_SA_POA2'!R216=0,1,'2016Census_G28_SA_POA2'!R216)</f>
        <v>113654</v>
      </c>
      <c r="Q219">
        <f>P219/IF('2016Census_G28_SA_POA2'!P216=0,1,'2016Census_G28_SA_POA2'!P216)</f>
        <v>257.13574660633486</v>
      </c>
    </row>
    <row r="220" spans="2:17" x14ac:dyDescent="0.3">
      <c r="B220">
        <f>'2016Census_G28_SA_POA2'!B217*'Total Per Week'!$B$3</f>
        <v>1221</v>
      </c>
      <c r="C220">
        <f>'2016Census_G28_SA_POA2'!C217*'Total Per Week'!C$3</f>
        <v>609</v>
      </c>
      <c r="D220">
        <f>'2016Census_G28_SA_POA2'!D217*'Total Per Week'!D$3</f>
        <v>3735</v>
      </c>
      <c r="E220">
        <f>'2016Census_G28_SA_POA2'!E217*'Total Per Week'!E$3</f>
        <v>8376</v>
      </c>
      <c r="F220">
        <f>'2016Census_G28_SA_POA2'!F217*'Total Per Week'!F$3</f>
        <v>9116</v>
      </c>
      <c r="G220">
        <f>'2016Census_G28_SA_POA2'!G217*'Total Per Week'!G$3</f>
        <v>18213.5</v>
      </c>
      <c r="H220">
        <f>'2016Census_G28_SA_POA2'!H217*'Total Per Week'!H$3</f>
        <v>14976</v>
      </c>
      <c r="I220">
        <f>'2016Census_G28_SA_POA2'!I217*'Total Per Week'!I$3</f>
        <v>5992.5</v>
      </c>
      <c r="J220">
        <f>'2016Census_G28_SA_POA2'!J217*'Total Per Week'!J$3</f>
        <v>0</v>
      </c>
      <c r="K220">
        <f>'2016Census_G28_SA_POA2'!K217*'Total Per Week'!K$3</f>
        <v>0</v>
      </c>
      <c r="L220">
        <f>'2016Census_G28_SA_POA2'!L217*'Total Per Week'!L$3</f>
        <v>0</v>
      </c>
      <c r="M220">
        <f>'2016Census_G28_SA_POA2'!M217*'Total Per Week'!M$3</f>
        <v>0</v>
      </c>
      <c r="N220">
        <f>'2016Census_G28_SA_POA2'!N217*'Total Per Week'!N$3</f>
        <v>0</v>
      </c>
      <c r="O220">
        <f>'2016Census_G28_SA_POA2'!O217*'Total Per Week'!O$3</f>
        <v>0</v>
      </c>
      <c r="P220">
        <f>SUM(B220:O220)/IF('2016Census_G28_SA_POA2'!R217=0,1,'2016Census_G28_SA_POA2'!R217)</f>
        <v>62239</v>
      </c>
      <c r="Q220">
        <f>P220/IF('2016Census_G28_SA_POA2'!P217=0,1,'2016Census_G28_SA_POA2'!P217)</f>
        <v>209.55892255892255</v>
      </c>
    </row>
    <row r="221" spans="2:17" x14ac:dyDescent="0.3">
      <c r="B221">
        <f>'2016Census_G28_SA_POA2'!B218*'Total Per Week'!$B$3</f>
        <v>370</v>
      </c>
      <c r="C221">
        <f>'2016Census_G28_SA_POA2'!C218*'Total Per Week'!C$3</f>
        <v>0</v>
      </c>
      <c r="D221">
        <f>'2016Census_G28_SA_POA2'!D218*'Total Per Week'!D$3</f>
        <v>498</v>
      </c>
      <c r="E221">
        <f>'2016Census_G28_SA_POA2'!E218*'Total Per Week'!E$3</f>
        <v>698</v>
      </c>
      <c r="F221">
        <f>'2016Census_G28_SA_POA2'!F218*'Total Per Week'!F$3</f>
        <v>848</v>
      </c>
      <c r="G221">
        <f>'2016Census_G28_SA_POA2'!G218*'Total Per Week'!G$3</f>
        <v>998</v>
      </c>
      <c r="H221">
        <f>'2016Census_G28_SA_POA2'!H218*'Total Per Week'!H$3</f>
        <v>0</v>
      </c>
      <c r="I221">
        <f>'2016Census_G28_SA_POA2'!I218*'Total Per Week'!I$3</f>
        <v>0</v>
      </c>
      <c r="J221">
        <f>'2016Census_G28_SA_POA2'!J218*'Total Per Week'!J$3</f>
        <v>0</v>
      </c>
      <c r="K221">
        <f>'2016Census_G28_SA_POA2'!K218*'Total Per Week'!K$3</f>
        <v>0</v>
      </c>
      <c r="L221">
        <f>'2016Census_G28_SA_POA2'!L218*'Total Per Week'!L$3</f>
        <v>0</v>
      </c>
      <c r="M221">
        <f>'2016Census_G28_SA_POA2'!M218*'Total Per Week'!M$3</f>
        <v>0</v>
      </c>
      <c r="N221">
        <f>'2016Census_G28_SA_POA2'!N218*'Total Per Week'!N$3</f>
        <v>0</v>
      </c>
      <c r="O221">
        <f>'2016Census_G28_SA_POA2'!O218*'Total Per Week'!O$3</f>
        <v>0</v>
      </c>
      <c r="P221">
        <f>SUM(B221:O221)/IF('2016Census_G28_SA_POA2'!R218=0,1,'2016Census_G28_SA_POA2'!R218)</f>
        <v>3412</v>
      </c>
      <c r="Q221">
        <f>P221/IF('2016Census_G28_SA_POA2'!P218=0,1,'2016Census_G28_SA_POA2'!P218)</f>
        <v>131.23076923076923</v>
      </c>
    </row>
    <row r="222" spans="2:17" x14ac:dyDescent="0.3">
      <c r="B222">
        <f>'2016Census_G28_SA_POA2'!B219*'Total Per Week'!$B$3</f>
        <v>1591</v>
      </c>
      <c r="C222">
        <f>'2016Census_G28_SA_POA2'!C219*'Total Per Week'!C$3</f>
        <v>1392</v>
      </c>
      <c r="D222">
        <f>'2016Census_G28_SA_POA2'!D219*'Total Per Week'!D$3</f>
        <v>5104.5</v>
      </c>
      <c r="E222">
        <f>'2016Census_G28_SA_POA2'!E219*'Total Per Week'!E$3</f>
        <v>13436.5</v>
      </c>
      <c r="F222">
        <f>'2016Census_G28_SA_POA2'!F219*'Total Per Week'!F$3</f>
        <v>9540</v>
      </c>
      <c r="G222">
        <f>'2016Census_G28_SA_POA2'!G219*'Total Per Week'!G$3</f>
        <v>28692.5</v>
      </c>
      <c r="H222">
        <f>'2016Census_G28_SA_POA2'!H219*'Total Per Week'!H$3</f>
        <v>68952</v>
      </c>
      <c r="I222">
        <f>'2016Census_G28_SA_POA2'!I219*'Total Per Week'!I$3</f>
        <v>24369.5</v>
      </c>
      <c r="J222">
        <f>'2016Census_G28_SA_POA2'!J219*'Total Per Week'!J$3</f>
        <v>0</v>
      </c>
      <c r="K222">
        <f>'2016Census_G28_SA_POA2'!K219*'Total Per Week'!K$3</f>
        <v>0</v>
      </c>
      <c r="L222">
        <f>'2016Census_G28_SA_POA2'!L219*'Total Per Week'!L$3</f>
        <v>0</v>
      </c>
      <c r="M222">
        <f>'2016Census_G28_SA_POA2'!M219*'Total Per Week'!M$3</f>
        <v>0</v>
      </c>
      <c r="N222">
        <f>'2016Census_G28_SA_POA2'!N219*'Total Per Week'!N$3</f>
        <v>0</v>
      </c>
      <c r="O222">
        <f>'2016Census_G28_SA_POA2'!O219*'Total Per Week'!O$3</f>
        <v>0</v>
      </c>
      <c r="P222">
        <f>SUM(B222:O222)/IF('2016Census_G28_SA_POA2'!R219=0,1,'2016Census_G28_SA_POA2'!R219)</f>
        <v>153078</v>
      </c>
      <c r="Q222">
        <f>P222/IF('2016Census_G28_SA_POA2'!P219=0,1,'2016Census_G28_SA_POA2'!P219)</f>
        <v>247.29886914378028</v>
      </c>
    </row>
    <row r="223" spans="2:17" x14ac:dyDescent="0.3">
      <c r="B223">
        <f>'2016Census_G28_SA_POA2'!B220*'Total Per Week'!$B$3</f>
        <v>111</v>
      </c>
      <c r="C223">
        <f>'2016Census_G28_SA_POA2'!C220*'Total Per Week'!C$3</f>
        <v>0</v>
      </c>
      <c r="D223">
        <f>'2016Census_G28_SA_POA2'!D220*'Total Per Week'!D$3</f>
        <v>622.5</v>
      </c>
      <c r="E223">
        <f>'2016Census_G28_SA_POA2'!E220*'Total Per Week'!E$3</f>
        <v>698</v>
      </c>
      <c r="F223">
        <f>'2016Census_G28_SA_POA2'!F220*'Total Per Week'!F$3</f>
        <v>848</v>
      </c>
      <c r="G223">
        <f>'2016Census_G28_SA_POA2'!G220*'Total Per Week'!G$3</f>
        <v>2245.5</v>
      </c>
      <c r="H223">
        <f>'2016Census_G28_SA_POA2'!H220*'Total Per Week'!H$3</f>
        <v>936</v>
      </c>
      <c r="I223">
        <f>'2016Census_G28_SA_POA2'!I220*'Total Per Week'!I$3</f>
        <v>0</v>
      </c>
      <c r="J223">
        <f>'2016Census_G28_SA_POA2'!J220*'Total Per Week'!J$3</f>
        <v>0</v>
      </c>
      <c r="K223">
        <f>'2016Census_G28_SA_POA2'!K220*'Total Per Week'!K$3</f>
        <v>0</v>
      </c>
      <c r="L223">
        <f>'2016Census_G28_SA_POA2'!L220*'Total Per Week'!L$3</f>
        <v>0</v>
      </c>
      <c r="M223">
        <f>'2016Census_G28_SA_POA2'!M220*'Total Per Week'!M$3</f>
        <v>0</v>
      </c>
      <c r="N223">
        <f>'2016Census_G28_SA_POA2'!N220*'Total Per Week'!N$3</f>
        <v>0</v>
      </c>
      <c r="O223">
        <f>'2016Census_G28_SA_POA2'!O220*'Total Per Week'!O$3</f>
        <v>0</v>
      </c>
      <c r="P223">
        <f>SUM(B223:O223)/IF('2016Census_G28_SA_POA2'!R220=0,1,'2016Census_G28_SA_POA2'!R220)</f>
        <v>5461</v>
      </c>
      <c r="Q223">
        <f>P223/IF('2016Census_G28_SA_POA2'!P220=0,1,'2016Census_G28_SA_POA2'!P220)</f>
        <v>195.03571428571428</v>
      </c>
    </row>
    <row r="224" spans="2:17" x14ac:dyDescent="0.3">
      <c r="B224">
        <f>'2016Census_G28_SA_POA2'!B221*'Total Per Week'!$B$3</f>
        <v>444</v>
      </c>
      <c r="C224">
        <f>'2016Census_G28_SA_POA2'!C221*'Total Per Week'!C$3</f>
        <v>261</v>
      </c>
      <c r="D224">
        <f>'2016Census_G28_SA_POA2'!D221*'Total Per Week'!D$3</f>
        <v>871.5</v>
      </c>
      <c r="E224">
        <f>'2016Census_G28_SA_POA2'!E221*'Total Per Week'!E$3</f>
        <v>1745</v>
      </c>
      <c r="F224">
        <f>'2016Census_G28_SA_POA2'!F221*'Total Per Week'!F$3</f>
        <v>848</v>
      </c>
      <c r="G224">
        <f>'2016Census_G28_SA_POA2'!G221*'Total Per Week'!G$3</f>
        <v>748.5</v>
      </c>
      <c r="H224">
        <f>'2016Census_G28_SA_POA2'!H221*'Total Per Week'!H$3</f>
        <v>0</v>
      </c>
      <c r="I224">
        <f>'2016Census_G28_SA_POA2'!I221*'Total Per Week'!I$3</f>
        <v>0</v>
      </c>
      <c r="J224">
        <f>'2016Census_G28_SA_POA2'!J221*'Total Per Week'!J$3</f>
        <v>0</v>
      </c>
      <c r="K224">
        <f>'2016Census_G28_SA_POA2'!K221*'Total Per Week'!K$3</f>
        <v>0</v>
      </c>
      <c r="L224">
        <f>'2016Census_G28_SA_POA2'!L221*'Total Per Week'!L$3</f>
        <v>0</v>
      </c>
      <c r="M224">
        <f>'2016Census_G28_SA_POA2'!M221*'Total Per Week'!M$3</f>
        <v>0</v>
      </c>
      <c r="N224">
        <f>'2016Census_G28_SA_POA2'!N221*'Total Per Week'!N$3</f>
        <v>0</v>
      </c>
      <c r="O224">
        <f>'2016Census_G28_SA_POA2'!O221*'Total Per Week'!O$3</f>
        <v>0</v>
      </c>
      <c r="P224">
        <f>SUM(B224:O224)/IF('2016Census_G28_SA_POA2'!R221=0,1,'2016Census_G28_SA_POA2'!R221)</f>
        <v>4918</v>
      </c>
      <c r="Q224">
        <f>P224/IF('2016Census_G28_SA_POA2'!P221=0,1,'2016Census_G28_SA_POA2'!P221)</f>
        <v>126.1025641025641</v>
      </c>
    </row>
    <row r="225" spans="2:17" x14ac:dyDescent="0.3">
      <c r="B225">
        <f>'2016Census_G28_SA_POA2'!B222*'Total Per Week'!$B$3</f>
        <v>111</v>
      </c>
      <c r="C225">
        <f>'2016Census_G28_SA_POA2'!C222*'Total Per Week'!C$3</f>
        <v>0</v>
      </c>
      <c r="D225">
        <f>'2016Census_G28_SA_POA2'!D222*'Total Per Week'!D$3</f>
        <v>498</v>
      </c>
      <c r="E225">
        <f>'2016Census_G28_SA_POA2'!E222*'Total Per Week'!E$3</f>
        <v>0</v>
      </c>
      <c r="F225">
        <f>'2016Census_G28_SA_POA2'!F222*'Total Per Week'!F$3</f>
        <v>1484</v>
      </c>
      <c r="G225">
        <f>'2016Census_G28_SA_POA2'!G222*'Total Per Week'!G$3</f>
        <v>1746.5</v>
      </c>
      <c r="H225">
        <f>'2016Census_G28_SA_POA2'!H222*'Total Per Week'!H$3</f>
        <v>4680</v>
      </c>
      <c r="I225">
        <f>'2016Census_G28_SA_POA2'!I222*'Total Per Week'!I$3</f>
        <v>1997.5</v>
      </c>
      <c r="J225">
        <f>'2016Census_G28_SA_POA2'!J222*'Total Per Week'!J$3</f>
        <v>0</v>
      </c>
      <c r="K225">
        <f>'2016Census_G28_SA_POA2'!K222*'Total Per Week'!K$3</f>
        <v>0</v>
      </c>
      <c r="L225">
        <f>'2016Census_G28_SA_POA2'!L222*'Total Per Week'!L$3</f>
        <v>0</v>
      </c>
      <c r="M225">
        <f>'2016Census_G28_SA_POA2'!M222*'Total Per Week'!M$3</f>
        <v>0</v>
      </c>
      <c r="N225">
        <f>'2016Census_G28_SA_POA2'!N222*'Total Per Week'!N$3</f>
        <v>0</v>
      </c>
      <c r="O225">
        <f>'2016Census_G28_SA_POA2'!O222*'Total Per Week'!O$3</f>
        <v>0</v>
      </c>
      <c r="P225">
        <f>SUM(B225:O225)/IF('2016Census_G28_SA_POA2'!R222=0,1,'2016Census_G28_SA_POA2'!R222)</f>
        <v>10517</v>
      </c>
      <c r="Q225">
        <f>P225/IF('2016Census_G28_SA_POA2'!P222=0,1,'2016Census_G28_SA_POA2'!P222)</f>
        <v>256.51219512195121</v>
      </c>
    </row>
    <row r="226" spans="2:17" x14ac:dyDescent="0.3">
      <c r="B226">
        <f>'2016Census_G28_SA_POA2'!B223*'Total Per Week'!$B$3</f>
        <v>111</v>
      </c>
      <c r="C226">
        <f>'2016Census_G28_SA_POA2'!C223*'Total Per Week'!C$3</f>
        <v>0</v>
      </c>
      <c r="D226">
        <f>'2016Census_G28_SA_POA2'!D223*'Total Per Week'!D$3</f>
        <v>373.5</v>
      </c>
      <c r="E226">
        <f>'2016Census_G28_SA_POA2'!E223*'Total Per Week'!E$3</f>
        <v>523.5</v>
      </c>
      <c r="F226">
        <f>'2016Census_G28_SA_POA2'!F223*'Total Per Week'!F$3</f>
        <v>636</v>
      </c>
      <c r="G226">
        <f>'2016Census_G28_SA_POA2'!G223*'Total Per Week'!G$3</f>
        <v>748.5</v>
      </c>
      <c r="H226">
        <f>'2016Census_G28_SA_POA2'!H223*'Total Per Week'!H$3</f>
        <v>2496</v>
      </c>
      <c r="I226">
        <f>'2016Census_G28_SA_POA2'!I223*'Total Per Week'!I$3</f>
        <v>1598</v>
      </c>
      <c r="J226">
        <f>'2016Census_G28_SA_POA2'!J223*'Total Per Week'!J$3</f>
        <v>0</v>
      </c>
      <c r="K226">
        <f>'2016Census_G28_SA_POA2'!K223*'Total Per Week'!K$3</f>
        <v>0</v>
      </c>
      <c r="L226">
        <f>'2016Census_G28_SA_POA2'!L223*'Total Per Week'!L$3</f>
        <v>0</v>
      </c>
      <c r="M226">
        <f>'2016Census_G28_SA_POA2'!M223*'Total Per Week'!M$3</f>
        <v>0</v>
      </c>
      <c r="N226">
        <f>'2016Census_G28_SA_POA2'!N223*'Total Per Week'!N$3</f>
        <v>0</v>
      </c>
      <c r="O226">
        <f>'2016Census_G28_SA_POA2'!O223*'Total Per Week'!O$3</f>
        <v>0</v>
      </c>
      <c r="P226">
        <f>SUM(B226:O226)/IF('2016Census_G28_SA_POA2'!R223=0,1,'2016Census_G28_SA_POA2'!R223)</f>
        <v>6486.5</v>
      </c>
      <c r="Q226">
        <f>P226/IF('2016Census_G28_SA_POA2'!P223=0,1,'2016Census_G28_SA_POA2'!P223)</f>
        <v>240.24074074074073</v>
      </c>
    </row>
    <row r="227" spans="2:17" x14ac:dyDescent="0.3">
      <c r="B227">
        <f>'2016Census_G28_SA_POA2'!B224*'Total Per Week'!$B$3</f>
        <v>296</v>
      </c>
      <c r="C227">
        <f>'2016Census_G28_SA_POA2'!C224*'Total Per Week'!C$3</f>
        <v>0</v>
      </c>
      <c r="D227">
        <f>'2016Census_G28_SA_POA2'!D224*'Total Per Week'!D$3</f>
        <v>1245</v>
      </c>
      <c r="E227">
        <f>'2016Census_G28_SA_POA2'!E224*'Total Per Week'!E$3</f>
        <v>1570.5</v>
      </c>
      <c r="F227">
        <f>'2016Census_G28_SA_POA2'!F224*'Total Per Week'!F$3</f>
        <v>1696</v>
      </c>
      <c r="G227">
        <f>'2016Census_G28_SA_POA2'!G224*'Total Per Week'!G$3</f>
        <v>4491</v>
      </c>
      <c r="H227">
        <f>'2016Census_G28_SA_POA2'!H224*'Total Per Week'!H$3</f>
        <v>8736</v>
      </c>
      <c r="I227">
        <f>'2016Census_G28_SA_POA2'!I224*'Total Per Week'!I$3</f>
        <v>9588</v>
      </c>
      <c r="J227">
        <f>'2016Census_G28_SA_POA2'!J224*'Total Per Week'!J$3</f>
        <v>1498.5</v>
      </c>
      <c r="K227">
        <f>'2016Census_G28_SA_POA2'!K224*'Total Per Week'!K$3</f>
        <v>0</v>
      </c>
      <c r="L227">
        <f>'2016Census_G28_SA_POA2'!L224*'Total Per Week'!L$3</f>
        <v>0</v>
      </c>
      <c r="M227">
        <f>'2016Census_G28_SA_POA2'!M224*'Total Per Week'!M$3</f>
        <v>0</v>
      </c>
      <c r="N227">
        <f>'2016Census_G28_SA_POA2'!N224*'Total Per Week'!N$3</f>
        <v>0</v>
      </c>
      <c r="O227">
        <f>'2016Census_G28_SA_POA2'!O224*'Total Per Week'!O$3</f>
        <v>0</v>
      </c>
      <c r="P227">
        <f>SUM(B227:O227)/IF('2016Census_G28_SA_POA2'!R224=0,1,'2016Census_G28_SA_POA2'!R224)</f>
        <v>29121</v>
      </c>
      <c r="Q227">
        <f>P227/IF('2016Census_G28_SA_POA2'!P224=0,1,'2016Census_G28_SA_POA2'!P224)</f>
        <v>269.63888888888891</v>
      </c>
    </row>
    <row r="228" spans="2:17" x14ac:dyDescent="0.3">
      <c r="B228">
        <f>'2016Census_G28_SA_POA2'!B225*'Total Per Week'!$B$3</f>
        <v>555</v>
      </c>
      <c r="C228">
        <f>'2016Census_G28_SA_POA2'!C225*'Total Per Week'!C$3</f>
        <v>1392</v>
      </c>
      <c r="D228">
        <f>'2016Census_G28_SA_POA2'!D225*'Total Per Week'!D$3</f>
        <v>2988</v>
      </c>
      <c r="E228">
        <f>'2016Census_G28_SA_POA2'!E225*'Total Per Week'!E$3</f>
        <v>8027</v>
      </c>
      <c r="F228">
        <f>'2016Census_G28_SA_POA2'!F225*'Total Per Week'!F$3</f>
        <v>9116</v>
      </c>
      <c r="G228">
        <f>'2016Census_G28_SA_POA2'!G225*'Total Per Week'!G$3</f>
        <v>18712.5</v>
      </c>
      <c r="H228">
        <f>'2016Census_G28_SA_POA2'!H225*'Total Per Week'!H$3</f>
        <v>10920</v>
      </c>
      <c r="I228">
        <f>'2016Census_G28_SA_POA2'!I225*'Total Per Week'!I$3</f>
        <v>1598</v>
      </c>
      <c r="J228">
        <f>'2016Census_G28_SA_POA2'!J225*'Total Per Week'!J$3</f>
        <v>2497.5</v>
      </c>
      <c r="K228">
        <f>'2016Census_G28_SA_POA2'!K225*'Total Per Week'!K$3</f>
        <v>0</v>
      </c>
      <c r="L228">
        <f>'2016Census_G28_SA_POA2'!L225*'Total Per Week'!L$3</f>
        <v>0</v>
      </c>
      <c r="M228">
        <f>'2016Census_G28_SA_POA2'!M225*'Total Per Week'!M$3</f>
        <v>0</v>
      </c>
      <c r="N228">
        <f>'2016Census_G28_SA_POA2'!N225*'Total Per Week'!N$3</f>
        <v>0</v>
      </c>
      <c r="O228">
        <f>'2016Census_G28_SA_POA2'!O225*'Total Per Week'!O$3</f>
        <v>0</v>
      </c>
      <c r="P228">
        <f>SUM(B228:O228)/IF('2016Census_G28_SA_POA2'!R225=0,1,'2016Census_G28_SA_POA2'!R225)</f>
        <v>55806</v>
      </c>
      <c r="Q228">
        <f>P228/IF('2016Census_G28_SA_POA2'!P225=0,1,'2016Census_G28_SA_POA2'!P225)</f>
        <v>212.19011406844106</v>
      </c>
    </row>
    <row r="229" spans="2:17" x14ac:dyDescent="0.3">
      <c r="B229">
        <f>'2016Census_G28_SA_POA2'!B226*'Total Per Week'!$B$3</f>
        <v>518</v>
      </c>
      <c r="C229">
        <f>'2016Census_G28_SA_POA2'!C226*'Total Per Week'!C$3</f>
        <v>0</v>
      </c>
      <c r="D229">
        <f>'2016Census_G28_SA_POA2'!D226*'Total Per Week'!D$3</f>
        <v>1743</v>
      </c>
      <c r="E229">
        <f>'2016Census_G28_SA_POA2'!E226*'Total Per Week'!E$3</f>
        <v>4013.5</v>
      </c>
      <c r="F229">
        <f>'2016Census_G28_SA_POA2'!F226*'Total Per Week'!F$3</f>
        <v>3816</v>
      </c>
      <c r="G229">
        <f>'2016Census_G28_SA_POA2'!G226*'Total Per Week'!G$3</f>
        <v>3243.5</v>
      </c>
      <c r="H229">
        <f>'2016Census_G28_SA_POA2'!H226*'Total Per Week'!H$3</f>
        <v>936</v>
      </c>
      <c r="I229">
        <f>'2016Census_G28_SA_POA2'!I226*'Total Per Week'!I$3</f>
        <v>1997.5</v>
      </c>
      <c r="J229">
        <f>'2016Census_G28_SA_POA2'!J226*'Total Per Week'!J$3</f>
        <v>0</v>
      </c>
      <c r="K229">
        <f>'2016Census_G28_SA_POA2'!K226*'Total Per Week'!K$3</f>
        <v>0</v>
      </c>
      <c r="L229">
        <f>'2016Census_G28_SA_POA2'!L226*'Total Per Week'!L$3</f>
        <v>0</v>
      </c>
      <c r="M229">
        <f>'2016Census_G28_SA_POA2'!M226*'Total Per Week'!M$3</f>
        <v>0</v>
      </c>
      <c r="N229">
        <f>'2016Census_G28_SA_POA2'!N226*'Total Per Week'!N$3</f>
        <v>0</v>
      </c>
      <c r="O229">
        <f>'2016Census_G28_SA_POA2'!O226*'Total Per Week'!O$3</f>
        <v>0</v>
      </c>
      <c r="P229">
        <f>SUM(B229:O229)/IF('2016Census_G28_SA_POA2'!R226=0,1,'2016Census_G28_SA_POA2'!R226)</f>
        <v>16267.5</v>
      </c>
      <c r="Q229">
        <f>P229/IF('2016Census_G28_SA_POA2'!P226=0,1,'2016Census_G28_SA_POA2'!P226)</f>
        <v>180.75</v>
      </c>
    </row>
    <row r="230" spans="2:17" x14ac:dyDescent="0.3">
      <c r="B230">
        <f>'2016Census_G28_SA_POA2'!B227*'Total Per Week'!$B$3</f>
        <v>370</v>
      </c>
      <c r="C230">
        <f>'2016Census_G28_SA_POA2'!C227*'Total Per Week'!C$3</f>
        <v>0</v>
      </c>
      <c r="D230">
        <f>'2016Census_G28_SA_POA2'!D227*'Total Per Week'!D$3</f>
        <v>996</v>
      </c>
      <c r="E230">
        <f>'2016Census_G28_SA_POA2'!E227*'Total Per Week'!E$3</f>
        <v>0</v>
      </c>
      <c r="F230">
        <f>'2016Census_G28_SA_POA2'!F227*'Total Per Week'!F$3</f>
        <v>0</v>
      </c>
      <c r="G230">
        <f>'2016Census_G28_SA_POA2'!G227*'Total Per Week'!G$3</f>
        <v>0</v>
      </c>
      <c r="H230">
        <f>'2016Census_G28_SA_POA2'!H227*'Total Per Week'!H$3</f>
        <v>0</v>
      </c>
      <c r="I230">
        <f>'2016Census_G28_SA_POA2'!I227*'Total Per Week'!I$3</f>
        <v>0</v>
      </c>
      <c r="J230">
        <f>'2016Census_G28_SA_POA2'!J227*'Total Per Week'!J$3</f>
        <v>0</v>
      </c>
      <c r="K230">
        <f>'2016Census_G28_SA_POA2'!K227*'Total Per Week'!K$3</f>
        <v>0</v>
      </c>
      <c r="L230">
        <f>'2016Census_G28_SA_POA2'!L227*'Total Per Week'!L$3</f>
        <v>0</v>
      </c>
      <c r="M230">
        <f>'2016Census_G28_SA_POA2'!M227*'Total Per Week'!M$3</f>
        <v>0</v>
      </c>
      <c r="N230">
        <f>'2016Census_G28_SA_POA2'!N227*'Total Per Week'!N$3</f>
        <v>0</v>
      </c>
      <c r="O230">
        <f>'2016Census_G28_SA_POA2'!O227*'Total Per Week'!O$3</f>
        <v>0</v>
      </c>
      <c r="P230">
        <f>SUM(B230:O230)/IF('2016Census_G28_SA_POA2'!R227=0,1,'2016Census_G28_SA_POA2'!R227)</f>
        <v>1366</v>
      </c>
      <c r="Q230">
        <f>P230/IF('2016Census_G28_SA_POA2'!P227=0,1,'2016Census_G28_SA_POA2'!P227)</f>
        <v>75.888888888888886</v>
      </c>
    </row>
    <row r="231" spans="2:17" x14ac:dyDescent="0.3">
      <c r="B231">
        <f>'2016Census_G28_SA_POA2'!B228*'Total Per Week'!$B$3</f>
        <v>111</v>
      </c>
      <c r="C231">
        <f>'2016Census_G28_SA_POA2'!C228*'Total Per Week'!C$3</f>
        <v>0</v>
      </c>
      <c r="D231">
        <f>'2016Census_G28_SA_POA2'!D228*'Total Per Week'!D$3</f>
        <v>0</v>
      </c>
      <c r="E231">
        <f>'2016Census_G28_SA_POA2'!E228*'Total Per Week'!E$3</f>
        <v>0</v>
      </c>
      <c r="F231">
        <f>'2016Census_G28_SA_POA2'!F228*'Total Per Week'!F$3</f>
        <v>0</v>
      </c>
      <c r="G231">
        <f>'2016Census_G28_SA_POA2'!G228*'Total Per Week'!G$3</f>
        <v>2994</v>
      </c>
      <c r="H231">
        <f>'2016Census_G28_SA_POA2'!H228*'Total Per Week'!H$3</f>
        <v>1560</v>
      </c>
      <c r="I231">
        <f>'2016Census_G28_SA_POA2'!I228*'Total Per Week'!I$3</f>
        <v>1198.5</v>
      </c>
      <c r="J231">
        <f>'2016Census_G28_SA_POA2'!J228*'Total Per Week'!J$3</f>
        <v>0</v>
      </c>
      <c r="K231">
        <f>'2016Census_G28_SA_POA2'!K228*'Total Per Week'!K$3</f>
        <v>0</v>
      </c>
      <c r="L231">
        <f>'2016Census_G28_SA_POA2'!L228*'Total Per Week'!L$3</f>
        <v>0</v>
      </c>
      <c r="M231">
        <f>'2016Census_G28_SA_POA2'!M228*'Total Per Week'!M$3</f>
        <v>0</v>
      </c>
      <c r="N231">
        <f>'2016Census_G28_SA_POA2'!N228*'Total Per Week'!N$3</f>
        <v>0</v>
      </c>
      <c r="O231">
        <f>'2016Census_G28_SA_POA2'!O228*'Total Per Week'!O$3</f>
        <v>0</v>
      </c>
      <c r="P231">
        <f>SUM(B231:O231)/IF('2016Census_G28_SA_POA2'!R228=0,1,'2016Census_G28_SA_POA2'!R228)</f>
        <v>5863.5</v>
      </c>
      <c r="Q231">
        <f>P231/IF('2016Census_G28_SA_POA2'!P228=0,1,'2016Census_G28_SA_POA2'!P228)</f>
        <v>254.93478260869566</v>
      </c>
    </row>
    <row r="232" spans="2:17" x14ac:dyDescent="0.3">
      <c r="B232">
        <f>'2016Census_G28_SA_POA2'!B229*'Total Per Week'!$B$3</f>
        <v>407</v>
      </c>
      <c r="C232">
        <f>'2016Census_G28_SA_POA2'!C229*'Total Per Week'!C$3</f>
        <v>348</v>
      </c>
      <c r="D232">
        <f>'2016Census_G28_SA_POA2'!D229*'Total Per Week'!D$3</f>
        <v>373.5</v>
      </c>
      <c r="E232">
        <f>'2016Census_G28_SA_POA2'!E229*'Total Per Week'!E$3</f>
        <v>1396</v>
      </c>
      <c r="F232">
        <f>'2016Census_G28_SA_POA2'!F229*'Total Per Week'!F$3</f>
        <v>636</v>
      </c>
      <c r="G232">
        <f>'2016Census_G28_SA_POA2'!G229*'Total Per Week'!G$3</f>
        <v>4740.5</v>
      </c>
      <c r="H232">
        <f>'2016Census_G28_SA_POA2'!H229*'Total Per Week'!H$3</f>
        <v>2808</v>
      </c>
      <c r="I232">
        <f>'2016Census_G28_SA_POA2'!I229*'Total Per Week'!I$3</f>
        <v>0</v>
      </c>
      <c r="J232">
        <f>'2016Census_G28_SA_POA2'!J229*'Total Per Week'!J$3</f>
        <v>0</v>
      </c>
      <c r="K232">
        <f>'2016Census_G28_SA_POA2'!K229*'Total Per Week'!K$3</f>
        <v>0</v>
      </c>
      <c r="L232">
        <f>'2016Census_G28_SA_POA2'!L229*'Total Per Week'!L$3</f>
        <v>0</v>
      </c>
      <c r="M232">
        <f>'2016Census_G28_SA_POA2'!M229*'Total Per Week'!M$3</f>
        <v>0</v>
      </c>
      <c r="N232">
        <f>'2016Census_G28_SA_POA2'!N229*'Total Per Week'!N$3</f>
        <v>0</v>
      </c>
      <c r="O232">
        <f>'2016Census_G28_SA_POA2'!O229*'Total Per Week'!O$3</f>
        <v>0</v>
      </c>
      <c r="P232">
        <f>SUM(B232:O232)/IF('2016Census_G28_SA_POA2'!R229=0,1,'2016Census_G28_SA_POA2'!R229)</f>
        <v>10709</v>
      </c>
      <c r="Q232">
        <f>P232/IF('2016Census_G28_SA_POA2'!P229=0,1,'2016Census_G28_SA_POA2'!P229)</f>
        <v>187.87719298245614</v>
      </c>
    </row>
    <row r="233" spans="2:17" x14ac:dyDescent="0.3">
      <c r="B233">
        <f>'2016Census_G28_SA_POA2'!B230*'Total Per Week'!$B$3</f>
        <v>111</v>
      </c>
      <c r="C233">
        <f>'2016Census_G28_SA_POA2'!C230*'Total Per Week'!C$3</f>
        <v>0</v>
      </c>
      <c r="D233">
        <f>'2016Census_G28_SA_POA2'!D230*'Total Per Week'!D$3</f>
        <v>0</v>
      </c>
      <c r="E233">
        <f>'2016Census_G28_SA_POA2'!E230*'Total Per Week'!E$3</f>
        <v>698</v>
      </c>
      <c r="F233">
        <f>'2016Census_G28_SA_POA2'!F230*'Total Per Week'!F$3</f>
        <v>0</v>
      </c>
      <c r="G233">
        <f>'2016Census_G28_SA_POA2'!G230*'Total Per Week'!G$3</f>
        <v>748.5</v>
      </c>
      <c r="H233">
        <f>'2016Census_G28_SA_POA2'!H230*'Total Per Week'!H$3</f>
        <v>0</v>
      </c>
      <c r="I233">
        <f>'2016Census_G28_SA_POA2'!I230*'Total Per Week'!I$3</f>
        <v>0</v>
      </c>
      <c r="J233">
        <f>'2016Census_G28_SA_POA2'!J230*'Total Per Week'!J$3</f>
        <v>0</v>
      </c>
      <c r="K233">
        <f>'2016Census_G28_SA_POA2'!K230*'Total Per Week'!K$3</f>
        <v>0</v>
      </c>
      <c r="L233">
        <f>'2016Census_G28_SA_POA2'!L230*'Total Per Week'!L$3</f>
        <v>0</v>
      </c>
      <c r="M233">
        <f>'2016Census_G28_SA_POA2'!M230*'Total Per Week'!M$3</f>
        <v>0</v>
      </c>
      <c r="N233">
        <f>'2016Census_G28_SA_POA2'!N230*'Total Per Week'!N$3</f>
        <v>0</v>
      </c>
      <c r="O233">
        <f>'2016Census_G28_SA_POA2'!O230*'Total Per Week'!O$3</f>
        <v>0</v>
      </c>
      <c r="P233">
        <f>SUM(B233:O233)/IF('2016Census_G28_SA_POA2'!R230=0,1,'2016Census_G28_SA_POA2'!R230)</f>
        <v>1557.5</v>
      </c>
      <c r="Q233">
        <f>P233/IF('2016Census_G28_SA_POA2'!P230=0,1,'2016Census_G28_SA_POA2'!P230)</f>
        <v>155.75</v>
      </c>
    </row>
    <row r="234" spans="2:17" x14ac:dyDescent="0.3">
      <c r="B234">
        <f>'2016Census_G28_SA_POA2'!B231*'Total Per Week'!$B$3</f>
        <v>0</v>
      </c>
      <c r="C234">
        <f>'2016Census_G28_SA_POA2'!C231*'Total Per Week'!C$3</f>
        <v>0</v>
      </c>
      <c r="D234">
        <f>'2016Census_G28_SA_POA2'!D231*'Total Per Week'!D$3</f>
        <v>0</v>
      </c>
      <c r="E234">
        <f>'2016Census_G28_SA_POA2'!E231*'Total Per Week'!E$3</f>
        <v>698</v>
      </c>
      <c r="F234">
        <f>'2016Census_G28_SA_POA2'!F231*'Total Per Week'!F$3</f>
        <v>636</v>
      </c>
      <c r="G234">
        <f>'2016Census_G28_SA_POA2'!G231*'Total Per Week'!G$3</f>
        <v>1247.5</v>
      </c>
      <c r="H234">
        <f>'2016Census_G28_SA_POA2'!H231*'Total Per Week'!H$3</f>
        <v>936</v>
      </c>
      <c r="I234">
        <f>'2016Census_G28_SA_POA2'!I231*'Total Per Week'!I$3</f>
        <v>0</v>
      </c>
      <c r="J234">
        <f>'2016Census_G28_SA_POA2'!J231*'Total Per Week'!J$3</f>
        <v>0</v>
      </c>
      <c r="K234">
        <f>'2016Census_G28_SA_POA2'!K231*'Total Per Week'!K$3</f>
        <v>0</v>
      </c>
      <c r="L234">
        <f>'2016Census_G28_SA_POA2'!L231*'Total Per Week'!L$3</f>
        <v>0</v>
      </c>
      <c r="M234">
        <f>'2016Census_G28_SA_POA2'!M231*'Total Per Week'!M$3</f>
        <v>0</v>
      </c>
      <c r="N234">
        <f>'2016Census_G28_SA_POA2'!N231*'Total Per Week'!N$3</f>
        <v>0</v>
      </c>
      <c r="O234">
        <f>'2016Census_G28_SA_POA2'!O231*'Total Per Week'!O$3</f>
        <v>0</v>
      </c>
      <c r="P234">
        <f>SUM(B234:O234)/IF('2016Census_G28_SA_POA2'!R231=0,1,'2016Census_G28_SA_POA2'!R231)</f>
        <v>3517.5</v>
      </c>
      <c r="Q234">
        <f>P234/IF('2016Census_G28_SA_POA2'!P231=0,1,'2016Census_G28_SA_POA2'!P231)</f>
        <v>234.5</v>
      </c>
    </row>
    <row r="235" spans="2:17" x14ac:dyDescent="0.3">
      <c r="B235">
        <f>'2016Census_G28_SA_POA2'!B232*'Total Per Week'!$B$3</f>
        <v>407</v>
      </c>
      <c r="C235">
        <f>'2016Census_G28_SA_POA2'!C232*'Total Per Week'!C$3</f>
        <v>0</v>
      </c>
      <c r="D235">
        <f>'2016Census_G28_SA_POA2'!D232*'Total Per Week'!D$3</f>
        <v>1867.5</v>
      </c>
      <c r="E235">
        <f>'2016Census_G28_SA_POA2'!E232*'Total Per Week'!E$3</f>
        <v>2443</v>
      </c>
      <c r="F235">
        <f>'2016Census_G28_SA_POA2'!F232*'Total Per Week'!F$3</f>
        <v>4876</v>
      </c>
      <c r="G235">
        <f>'2016Census_G28_SA_POA2'!G232*'Total Per Week'!G$3</f>
        <v>8732.5</v>
      </c>
      <c r="H235">
        <f>'2016Census_G28_SA_POA2'!H232*'Total Per Week'!H$3</f>
        <v>1560</v>
      </c>
      <c r="I235">
        <f>'2016Census_G28_SA_POA2'!I232*'Total Per Week'!I$3</f>
        <v>0</v>
      </c>
      <c r="J235">
        <f>'2016Census_G28_SA_POA2'!J232*'Total Per Week'!J$3</f>
        <v>0</v>
      </c>
      <c r="K235">
        <f>'2016Census_G28_SA_POA2'!K232*'Total Per Week'!K$3</f>
        <v>0</v>
      </c>
      <c r="L235">
        <f>'2016Census_G28_SA_POA2'!L232*'Total Per Week'!L$3</f>
        <v>0</v>
      </c>
      <c r="M235">
        <f>'2016Census_G28_SA_POA2'!M232*'Total Per Week'!M$3</f>
        <v>0</v>
      </c>
      <c r="N235">
        <f>'2016Census_G28_SA_POA2'!N232*'Total Per Week'!N$3</f>
        <v>0</v>
      </c>
      <c r="O235">
        <f>'2016Census_G28_SA_POA2'!O232*'Total Per Week'!O$3</f>
        <v>0</v>
      </c>
      <c r="P235">
        <f>SUM(B235:O235)/IF('2016Census_G28_SA_POA2'!R232=0,1,'2016Census_G28_SA_POA2'!R232)</f>
        <v>19886</v>
      </c>
      <c r="Q235">
        <f>P235/IF('2016Census_G28_SA_POA2'!P232=0,1,'2016Census_G28_SA_POA2'!P232)</f>
        <v>193.06796116504853</v>
      </c>
    </row>
    <row r="236" spans="2:17" x14ac:dyDescent="0.3">
      <c r="B236">
        <f>'2016Census_G28_SA_POA2'!B233*'Total Per Week'!$B$3</f>
        <v>444</v>
      </c>
      <c r="C236">
        <f>'2016Census_G28_SA_POA2'!C233*'Total Per Week'!C$3</f>
        <v>348</v>
      </c>
      <c r="D236">
        <f>'2016Census_G28_SA_POA2'!D233*'Total Per Week'!D$3</f>
        <v>996</v>
      </c>
      <c r="E236">
        <f>'2016Census_G28_SA_POA2'!E233*'Total Per Week'!E$3</f>
        <v>2966.5</v>
      </c>
      <c r="F236">
        <f>'2016Census_G28_SA_POA2'!F233*'Total Per Week'!F$3</f>
        <v>2120</v>
      </c>
      <c r="G236">
        <f>'2016Census_G28_SA_POA2'!G233*'Total Per Week'!G$3</f>
        <v>3742.5</v>
      </c>
      <c r="H236">
        <f>'2016Census_G28_SA_POA2'!H233*'Total Per Week'!H$3</f>
        <v>0</v>
      </c>
      <c r="I236">
        <f>'2016Census_G28_SA_POA2'!I233*'Total Per Week'!I$3</f>
        <v>0</v>
      </c>
      <c r="J236">
        <f>'2016Census_G28_SA_POA2'!J233*'Total Per Week'!J$3</f>
        <v>0</v>
      </c>
      <c r="K236">
        <f>'2016Census_G28_SA_POA2'!K233*'Total Per Week'!K$3</f>
        <v>0</v>
      </c>
      <c r="L236">
        <f>'2016Census_G28_SA_POA2'!L233*'Total Per Week'!L$3</f>
        <v>0</v>
      </c>
      <c r="M236">
        <f>'2016Census_G28_SA_POA2'!M233*'Total Per Week'!M$3</f>
        <v>0</v>
      </c>
      <c r="N236">
        <f>'2016Census_G28_SA_POA2'!N233*'Total Per Week'!N$3</f>
        <v>0</v>
      </c>
      <c r="O236">
        <f>'2016Census_G28_SA_POA2'!O233*'Total Per Week'!O$3</f>
        <v>0</v>
      </c>
      <c r="P236">
        <f>SUM(B236:O236)/IF('2016Census_G28_SA_POA2'!R233=0,1,'2016Census_G28_SA_POA2'!R233)</f>
        <v>10617</v>
      </c>
      <c r="Q236">
        <f>P236/IF('2016Census_G28_SA_POA2'!P233=0,1,'2016Census_G28_SA_POA2'!P233)</f>
        <v>160.86363636363637</v>
      </c>
    </row>
    <row r="237" spans="2:17" x14ac:dyDescent="0.3">
      <c r="B237">
        <f>'2016Census_G28_SA_POA2'!B234*'Total Per Week'!$B$3</f>
        <v>0</v>
      </c>
      <c r="C237">
        <f>'2016Census_G28_SA_POA2'!C234*'Total Per Week'!C$3</f>
        <v>0</v>
      </c>
      <c r="D237">
        <f>'2016Census_G28_SA_POA2'!D234*'Total Per Week'!D$3</f>
        <v>871.5</v>
      </c>
      <c r="E237">
        <f>'2016Census_G28_SA_POA2'!E234*'Total Per Week'!E$3</f>
        <v>523.5</v>
      </c>
      <c r="F237">
        <f>'2016Census_G28_SA_POA2'!F234*'Total Per Week'!F$3</f>
        <v>0</v>
      </c>
      <c r="G237">
        <f>'2016Census_G28_SA_POA2'!G234*'Total Per Week'!G$3</f>
        <v>0</v>
      </c>
      <c r="H237">
        <f>'2016Census_G28_SA_POA2'!H234*'Total Per Week'!H$3</f>
        <v>0</v>
      </c>
      <c r="I237">
        <f>'2016Census_G28_SA_POA2'!I234*'Total Per Week'!I$3</f>
        <v>0</v>
      </c>
      <c r="J237">
        <f>'2016Census_G28_SA_POA2'!J234*'Total Per Week'!J$3</f>
        <v>0</v>
      </c>
      <c r="K237">
        <f>'2016Census_G28_SA_POA2'!K234*'Total Per Week'!K$3</f>
        <v>0</v>
      </c>
      <c r="L237">
        <f>'2016Census_G28_SA_POA2'!L234*'Total Per Week'!L$3</f>
        <v>0</v>
      </c>
      <c r="M237">
        <f>'2016Census_G28_SA_POA2'!M234*'Total Per Week'!M$3</f>
        <v>0</v>
      </c>
      <c r="N237">
        <f>'2016Census_G28_SA_POA2'!N234*'Total Per Week'!N$3</f>
        <v>0</v>
      </c>
      <c r="O237">
        <f>'2016Census_G28_SA_POA2'!O234*'Total Per Week'!O$3</f>
        <v>0</v>
      </c>
      <c r="P237">
        <f>SUM(B237:O237)/IF('2016Census_G28_SA_POA2'!R234=0,1,'2016Census_G28_SA_POA2'!R234)</f>
        <v>1395</v>
      </c>
      <c r="Q237">
        <f>P237/IF('2016Census_G28_SA_POA2'!P234=0,1,'2016Census_G28_SA_POA2'!P234)</f>
        <v>139.5</v>
      </c>
    </row>
    <row r="238" spans="2:17" x14ac:dyDescent="0.3">
      <c r="B238">
        <f>'2016Census_G28_SA_POA2'!B235*'Total Per Week'!$B$3</f>
        <v>185</v>
      </c>
      <c r="C238">
        <f>'2016Census_G28_SA_POA2'!C235*'Total Per Week'!C$3</f>
        <v>0</v>
      </c>
      <c r="D238">
        <f>'2016Census_G28_SA_POA2'!D235*'Total Per Week'!D$3</f>
        <v>0</v>
      </c>
      <c r="E238">
        <f>'2016Census_G28_SA_POA2'!E235*'Total Per Week'!E$3</f>
        <v>698</v>
      </c>
      <c r="F238">
        <f>'2016Census_G28_SA_POA2'!F235*'Total Per Week'!F$3</f>
        <v>0</v>
      </c>
      <c r="G238">
        <f>'2016Census_G28_SA_POA2'!G235*'Total Per Week'!G$3</f>
        <v>748.5</v>
      </c>
      <c r="H238">
        <f>'2016Census_G28_SA_POA2'!H235*'Total Per Week'!H$3</f>
        <v>0</v>
      </c>
      <c r="I238">
        <f>'2016Census_G28_SA_POA2'!I235*'Total Per Week'!I$3</f>
        <v>1198.5</v>
      </c>
      <c r="J238">
        <f>'2016Census_G28_SA_POA2'!J235*'Total Per Week'!J$3</f>
        <v>0</v>
      </c>
      <c r="K238">
        <f>'2016Census_G28_SA_POA2'!K235*'Total Per Week'!K$3</f>
        <v>0</v>
      </c>
      <c r="L238">
        <f>'2016Census_G28_SA_POA2'!L235*'Total Per Week'!L$3</f>
        <v>0</v>
      </c>
      <c r="M238">
        <f>'2016Census_G28_SA_POA2'!M235*'Total Per Week'!M$3</f>
        <v>0</v>
      </c>
      <c r="N238">
        <f>'2016Census_G28_SA_POA2'!N235*'Total Per Week'!N$3</f>
        <v>0</v>
      </c>
      <c r="O238">
        <f>'2016Census_G28_SA_POA2'!O235*'Total Per Week'!O$3</f>
        <v>0</v>
      </c>
      <c r="P238">
        <f>SUM(B238:O238)/IF('2016Census_G28_SA_POA2'!R235=0,1,'2016Census_G28_SA_POA2'!R235)</f>
        <v>2830</v>
      </c>
      <c r="Q238">
        <f>P238/IF('2016Census_G28_SA_POA2'!P235=0,1,'2016Census_G28_SA_POA2'!P235)</f>
        <v>188.66666666666666</v>
      </c>
    </row>
    <row r="239" spans="2:17" x14ac:dyDescent="0.3">
      <c r="B239">
        <f>'2016Census_G28_SA_POA2'!B236*'Total Per Week'!$B$3</f>
        <v>111</v>
      </c>
      <c r="C239">
        <f>'2016Census_G28_SA_POA2'!C236*'Total Per Week'!C$3</f>
        <v>0</v>
      </c>
      <c r="D239">
        <f>'2016Census_G28_SA_POA2'!D236*'Total Per Week'!D$3</f>
        <v>622.5</v>
      </c>
      <c r="E239">
        <f>'2016Census_G28_SA_POA2'!E236*'Total Per Week'!E$3</f>
        <v>0</v>
      </c>
      <c r="F239">
        <f>'2016Census_G28_SA_POA2'!F236*'Total Per Week'!F$3</f>
        <v>1484</v>
      </c>
      <c r="G239">
        <f>'2016Census_G28_SA_POA2'!G236*'Total Per Week'!G$3</f>
        <v>748.5</v>
      </c>
      <c r="H239">
        <f>'2016Census_G28_SA_POA2'!H236*'Total Per Week'!H$3</f>
        <v>0</v>
      </c>
      <c r="I239">
        <f>'2016Census_G28_SA_POA2'!I236*'Total Per Week'!I$3</f>
        <v>0</v>
      </c>
      <c r="J239">
        <f>'2016Census_G28_SA_POA2'!J236*'Total Per Week'!J$3</f>
        <v>0</v>
      </c>
      <c r="K239">
        <f>'2016Census_G28_SA_POA2'!K236*'Total Per Week'!K$3</f>
        <v>0</v>
      </c>
      <c r="L239">
        <f>'2016Census_G28_SA_POA2'!L236*'Total Per Week'!L$3</f>
        <v>0</v>
      </c>
      <c r="M239">
        <f>'2016Census_G28_SA_POA2'!M236*'Total Per Week'!M$3</f>
        <v>0</v>
      </c>
      <c r="N239">
        <f>'2016Census_G28_SA_POA2'!N236*'Total Per Week'!N$3</f>
        <v>0</v>
      </c>
      <c r="O239">
        <f>'2016Census_G28_SA_POA2'!O236*'Total Per Week'!O$3</f>
        <v>0</v>
      </c>
      <c r="P239">
        <f>SUM(B239:O239)/IF('2016Census_G28_SA_POA2'!R236=0,1,'2016Census_G28_SA_POA2'!R236)</f>
        <v>2966</v>
      </c>
      <c r="Q239">
        <f>P239/IF('2016Census_G28_SA_POA2'!P236=0,1,'2016Census_G28_SA_POA2'!P236)</f>
        <v>164.77777777777777</v>
      </c>
    </row>
    <row r="240" spans="2:17" x14ac:dyDescent="0.3">
      <c r="B240">
        <f>'2016Census_G28_SA_POA2'!B237*'Total Per Week'!$B$3</f>
        <v>999</v>
      </c>
      <c r="C240">
        <f>'2016Census_G28_SA_POA2'!C237*'Total Per Week'!C$3</f>
        <v>1479</v>
      </c>
      <c r="D240">
        <f>'2016Census_G28_SA_POA2'!D237*'Total Per Week'!D$3</f>
        <v>3610.5</v>
      </c>
      <c r="E240">
        <f>'2016Census_G28_SA_POA2'!E237*'Total Per Week'!E$3</f>
        <v>5409.5</v>
      </c>
      <c r="F240">
        <f>'2016Census_G28_SA_POA2'!F237*'Total Per Week'!F$3</f>
        <v>4240</v>
      </c>
      <c r="G240">
        <f>'2016Census_G28_SA_POA2'!G237*'Total Per Week'!G$3</f>
        <v>4990</v>
      </c>
      <c r="H240">
        <f>'2016Census_G28_SA_POA2'!H237*'Total Per Week'!H$3</f>
        <v>936</v>
      </c>
      <c r="I240">
        <f>'2016Census_G28_SA_POA2'!I237*'Total Per Week'!I$3</f>
        <v>0</v>
      </c>
      <c r="J240">
        <f>'2016Census_G28_SA_POA2'!J237*'Total Per Week'!J$3</f>
        <v>0</v>
      </c>
      <c r="K240">
        <f>'2016Census_G28_SA_POA2'!K237*'Total Per Week'!K$3</f>
        <v>0</v>
      </c>
      <c r="L240">
        <f>'2016Census_G28_SA_POA2'!L237*'Total Per Week'!L$3</f>
        <v>0</v>
      </c>
      <c r="M240">
        <f>'2016Census_G28_SA_POA2'!M237*'Total Per Week'!M$3</f>
        <v>0</v>
      </c>
      <c r="N240">
        <f>'2016Census_G28_SA_POA2'!N237*'Total Per Week'!N$3</f>
        <v>0</v>
      </c>
      <c r="O240">
        <f>'2016Census_G28_SA_POA2'!O237*'Total Per Week'!O$3</f>
        <v>0</v>
      </c>
      <c r="P240">
        <f>SUM(B240:O240)/IF('2016Census_G28_SA_POA2'!R237=0,1,'2016Census_G28_SA_POA2'!R237)</f>
        <v>21664</v>
      </c>
      <c r="Q240">
        <f>P240/IF('2016Census_G28_SA_POA2'!P237=0,1,'2016Census_G28_SA_POA2'!P237)</f>
        <v>147.37414965986395</v>
      </c>
    </row>
    <row r="241" spans="2:17" x14ac:dyDescent="0.3">
      <c r="B241">
        <f>'2016Census_G28_SA_POA2'!B238*'Total Per Week'!$B$3</f>
        <v>111</v>
      </c>
      <c r="C241">
        <f>'2016Census_G28_SA_POA2'!C238*'Total Per Week'!C$3</f>
        <v>0</v>
      </c>
      <c r="D241">
        <f>'2016Census_G28_SA_POA2'!D238*'Total Per Week'!D$3</f>
        <v>373.5</v>
      </c>
      <c r="E241">
        <f>'2016Census_G28_SA_POA2'!E238*'Total Per Week'!E$3</f>
        <v>0</v>
      </c>
      <c r="F241">
        <f>'2016Census_G28_SA_POA2'!F238*'Total Per Week'!F$3</f>
        <v>0</v>
      </c>
      <c r="G241">
        <f>'2016Census_G28_SA_POA2'!G238*'Total Per Week'!G$3</f>
        <v>748.5</v>
      </c>
      <c r="H241">
        <f>'2016Census_G28_SA_POA2'!H238*'Total Per Week'!H$3</f>
        <v>0</v>
      </c>
      <c r="I241">
        <f>'2016Census_G28_SA_POA2'!I238*'Total Per Week'!I$3</f>
        <v>0</v>
      </c>
      <c r="J241">
        <f>'2016Census_G28_SA_POA2'!J238*'Total Per Week'!J$3</f>
        <v>0</v>
      </c>
      <c r="K241">
        <f>'2016Census_G28_SA_POA2'!K238*'Total Per Week'!K$3</f>
        <v>0</v>
      </c>
      <c r="L241">
        <f>'2016Census_G28_SA_POA2'!L238*'Total Per Week'!L$3</f>
        <v>0</v>
      </c>
      <c r="M241">
        <f>'2016Census_G28_SA_POA2'!M238*'Total Per Week'!M$3</f>
        <v>0</v>
      </c>
      <c r="N241">
        <f>'2016Census_G28_SA_POA2'!N238*'Total Per Week'!N$3</f>
        <v>0</v>
      </c>
      <c r="O241">
        <f>'2016Census_G28_SA_POA2'!O238*'Total Per Week'!O$3</f>
        <v>0</v>
      </c>
      <c r="P241">
        <f>SUM(B241:O241)/IF('2016Census_G28_SA_POA2'!R238=0,1,'2016Census_G28_SA_POA2'!R238)</f>
        <v>1233</v>
      </c>
      <c r="Q241">
        <f>P241/IF('2016Census_G28_SA_POA2'!P238=0,1,'2016Census_G28_SA_POA2'!P238)</f>
        <v>137</v>
      </c>
    </row>
    <row r="242" spans="2:17" x14ac:dyDescent="0.3">
      <c r="B242">
        <f>'2016Census_G28_SA_POA2'!B239*'Total Per Week'!$B$3</f>
        <v>407</v>
      </c>
      <c r="C242">
        <f>'2016Census_G28_SA_POA2'!C239*'Total Per Week'!C$3</f>
        <v>0</v>
      </c>
      <c r="D242">
        <f>'2016Census_G28_SA_POA2'!D239*'Total Per Week'!D$3</f>
        <v>1245</v>
      </c>
      <c r="E242">
        <f>'2016Census_G28_SA_POA2'!E239*'Total Per Week'!E$3</f>
        <v>0</v>
      </c>
      <c r="F242">
        <f>'2016Census_G28_SA_POA2'!F239*'Total Per Week'!F$3</f>
        <v>0</v>
      </c>
      <c r="G242">
        <f>'2016Census_G28_SA_POA2'!G239*'Total Per Week'!G$3</f>
        <v>0</v>
      </c>
      <c r="H242">
        <f>'2016Census_G28_SA_POA2'!H239*'Total Per Week'!H$3</f>
        <v>0</v>
      </c>
      <c r="I242">
        <f>'2016Census_G28_SA_POA2'!I239*'Total Per Week'!I$3</f>
        <v>0</v>
      </c>
      <c r="J242">
        <f>'2016Census_G28_SA_POA2'!J239*'Total Per Week'!J$3</f>
        <v>0</v>
      </c>
      <c r="K242">
        <f>'2016Census_G28_SA_POA2'!K239*'Total Per Week'!K$3</f>
        <v>0</v>
      </c>
      <c r="L242">
        <f>'2016Census_G28_SA_POA2'!L239*'Total Per Week'!L$3</f>
        <v>0</v>
      </c>
      <c r="M242">
        <f>'2016Census_G28_SA_POA2'!M239*'Total Per Week'!M$3</f>
        <v>0</v>
      </c>
      <c r="N242">
        <f>'2016Census_G28_SA_POA2'!N239*'Total Per Week'!N$3</f>
        <v>0</v>
      </c>
      <c r="O242">
        <f>'2016Census_G28_SA_POA2'!O239*'Total Per Week'!O$3</f>
        <v>0</v>
      </c>
      <c r="P242">
        <f>SUM(B242:O242)/IF('2016Census_G28_SA_POA2'!R239=0,1,'2016Census_G28_SA_POA2'!R239)</f>
        <v>1652</v>
      </c>
      <c r="Q242">
        <f>P242/IF('2016Census_G28_SA_POA2'!P239=0,1,'2016Census_G28_SA_POA2'!P239)</f>
        <v>78.666666666666671</v>
      </c>
    </row>
    <row r="243" spans="2:17" x14ac:dyDescent="0.3">
      <c r="B243">
        <f>'2016Census_G28_SA_POA2'!B240*'Total Per Week'!$B$3</f>
        <v>0</v>
      </c>
      <c r="C243">
        <f>'2016Census_G28_SA_POA2'!C240*'Total Per Week'!C$3</f>
        <v>0</v>
      </c>
      <c r="D243">
        <f>'2016Census_G28_SA_POA2'!D240*'Total Per Week'!D$3</f>
        <v>373.5</v>
      </c>
      <c r="E243">
        <f>'2016Census_G28_SA_POA2'!E240*'Total Per Week'!E$3</f>
        <v>0</v>
      </c>
      <c r="F243">
        <f>'2016Census_G28_SA_POA2'!F240*'Total Per Week'!F$3</f>
        <v>636</v>
      </c>
      <c r="G243">
        <f>'2016Census_G28_SA_POA2'!G240*'Total Per Week'!G$3</f>
        <v>0</v>
      </c>
      <c r="H243">
        <f>'2016Census_G28_SA_POA2'!H240*'Total Per Week'!H$3</f>
        <v>0</v>
      </c>
      <c r="I243">
        <f>'2016Census_G28_SA_POA2'!I240*'Total Per Week'!I$3</f>
        <v>0</v>
      </c>
      <c r="J243">
        <f>'2016Census_G28_SA_POA2'!J240*'Total Per Week'!J$3</f>
        <v>0</v>
      </c>
      <c r="K243">
        <f>'2016Census_G28_SA_POA2'!K240*'Total Per Week'!K$3</f>
        <v>0</v>
      </c>
      <c r="L243">
        <f>'2016Census_G28_SA_POA2'!L240*'Total Per Week'!L$3</f>
        <v>0</v>
      </c>
      <c r="M243">
        <f>'2016Census_G28_SA_POA2'!M240*'Total Per Week'!M$3</f>
        <v>0</v>
      </c>
      <c r="N243">
        <f>'2016Census_G28_SA_POA2'!N240*'Total Per Week'!N$3</f>
        <v>0</v>
      </c>
      <c r="O243">
        <f>'2016Census_G28_SA_POA2'!O240*'Total Per Week'!O$3</f>
        <v>0</v>
      </c>
      <c r="P243">
        <f>SUM(B243:O243)/IF('2016Census_G28_SA_POA2'!R240=0,1,'2016Census_G28_SA_POA2'!R240)</f>
        <v>1009.5</v>
      </c>
      <c r="Q243">
        <f>P243/IF('2016Census_G28_SA_POA2'!P240=0,1,'2016Census_G28_SA_POA2'!P240)</f>
        <v>168.25</v>
      </c>
    </row>
    <row r="244" spans="2:17" x14ac:dyDescent="0.3">
      <c r="B244">
        <f>'2016Census_G28_SA_POA2'!B241*'Total Per Week'!$B$3</f>
        <v>148</v>
      </c>
      <c r="C244">
        <f>'2016Census_G28_SA_POA2'!C241*'Total Per Week'!C$3</f>
        <v>0</v>
      </c>
      <c r="D244">
        <f>'2016Census_G28_SA_POA2'!D241*'Total Per Week'!D$3</f>
        <v>373.5</v>
      </c>
      <c r="E244">
        <f>'2016Census_G28_SA_POA2'!E241*'Total Per Week'!E$3</f>
        <v>0</v>
      </c>
      <c r="F244">
        <f>'2016Census_G28_SA_POA2'!F241*'Total Per Week'!F$3</f>
        <v>0</v>
      </c>
      <c r="G244">
        <f>'2016Census_G28_SA_POA2'!G241*'Total Per Week'!G$3</f>
        <v>0</v>
      </c>
      <c r="H244">
        <f>'2016Census_G28_SA_POA2'!H241*'Total Per Week'!H$3</f>
        <v>0</v>
      </c>
      <c r="I244">
        <f>'2016Census_G28_SA_POA2'!I241*'Total Per Week'!I$3</f>
        <v>0</v>
      </c>
      <c r="J244">
        <f>'2016Census_G28_SA_POA2'!J241*'Total Per Week'!J$3</f>
        <v>0</v>
      </c>
      <c r="K244">
        <f>'2016Census_G28_SA_POA2'!K241*'Total Per Week'!K$3</f>
        <v>0</v>
      </c>
      <c r="L244">
        <f>'2016Census_G28_SA_POA2'!L241*'Total Per Week'!L$3</f>
        <v>0</v>
      </c>
      <c r="M244">
        <f>'2016Census_G28_SA_POA2'!M241*'Total Per Week'!M$3</f>
        <v>0</v>
      </c>
      <c r="N244">
        <f>'2016Census_G28_SA_POA2'!N241*'Total Per Week'!N$3</f>
        <v>0</v>
      </c>
      <c r="O244">
        <f>'2016Census_G28_SA_POA2'!O241*'Total Per Week'!O$3</f>
        <v>0</v>
      </c>
      <c r="P244">
        <f>SUM(B244:O244)/IF('2016Census_G28_SA_POA2'!R241=0,1,'2016Census_G28_SA_POA2'!R241)</f>
        <v>521.5</v>
      </c>
      <c r="Q244">
        <f>P244/IF('2016Census_G28_SA_POA2'!P241=0,1,'2016Census_G28_SA_POA2'!P241)</f>
        <v>74.5</v>
      </c>
    </row>
    <row r="245" spans="2:17" x14ac:dyDescent="0.3">
      <c r="B245">
        <f>'2016Census_G28_SA_POA2'!B242*'Total Per Week'!$B$3</f>
        <v>1036</v>
      </c>
      <c r="C245">
        <f>'2016Census_G28_SA_POA2'!C242*'Total Per Week'!C$3</f>
        <v>696</v>
      </c>
      <c r="D245">
        <f>'2016Census_G28_SA_POA2'!D242*'Total Per Week'!D$3</f>
        <v>6349.5</v>
      </c>
      <c r="E245">
        <f>'2016Census_G28_SA_POA2'!E242*'Total Per Week'!E$3</f>
        <v>8550.5</v>
      </c>
      <c r="F245">
        <f>'2016Census_G28_SA_POA2'!F242*'Total Per Week'!F$3</f>
        <v>2756</v>
      </c>
      <c r="G245">
        <f>'2016Census_G28_SA_POA2'!G242*'Total Per Week'!G$3</f>
        <v>748.5</v>
      </c>
      <c r="H245">
        <f>'2016Census_G28_SA_POA2'!H242*'Total Per Week'!H$3</f>
        <v>0</v>
      </c>
      <c r="I245">
        <f>'2016Census_G28_SA_POA2'!I242*'Total Per Week'!I$3</f>
        <v>1198.5</v>
      </c>
      <c r="J245">
        <f>'2016Census_G28_SA_POA2'!J242*'Total Per Week'!J$3</f>
        <v>0</v>
      </c>
      <c r="K245">
        <f>'2016Census_G28_SA_POA2'!K242*'Total Per Week'!K$3</f>
        <v>0</v>
      </c>
      <c r="L245">
        <f>'2016Census_G28_SA_POA2'!L242*'Total Per Week'!L$3</f>
        <v>0</v>
      </c>
      <c r="M245">
        <f>'2016Census_G28_SA_POA2'!M242*'Total Per Week'!M$3</f>
        <v>0</v>
      </c>
      <c r="N245">
        <f>'2016Census_G28_SA_POA2'!N242*'Total Per Week'!N$3</f>
        <v>0</v>
      </c>
      <c r="O245">
        <f>'2016Census_G28_SA_POA2'!O242*'Total Per Week'!O$3</f>
        <v>0</v>
      </c>
      <c r="P245">
        <f>SUM(B245:O245)/IF('2016Census_G28_SA_POA2'!R242=0,1,'2016Census_G28_SA_POA2'!R242)</f>
        <v>21335</v>
      </c>
      <c r="Q245">
        <f>P245/IF('2016Census_G28_SA_POA2'!P242=0,1,'2016Census_G28_SA_POA2'!P242)</f>
        <v>137.64516129032259</v>
      </c>
    </row>
    <row r="246" spans="2:17" x14ac:dyDescent="0.3">
      <c r="B246">
        <f>'2016Census_G28_SA_POA2'!B243*'Total Per Week'!$B$3</f>
        <v>518</v>
      </c>
      <c r="C246">
        <f>'2016Census_G28_SA_POA2'!C243*'Total Per Week'!C$3</f>
        <v>348</v>
      </c>
      <c r="D246">
        <f>'2016Census_G28_SA_POA2'!D243*'Total Per Week'!D$3</f>
        <v>1618.5</v>
      </c>
      <c r="E246">
        <f>'2016Census_G28_SA_POA2'!E243*'Total Per Week'!E$3</f>
        <v>2094</v>
      </c>
      <c r="F246">
        <f>'2016Census_G28_SA_POA2'!F243*'Total Per Week'!F$3</f>
        <v>0</v>
      </c>
      <c r="G246">
        <f>'2016Census_G28_SA_POA2'!G243*'Total Per Week'!G$3</f>
        <v>0</v>
      </c>
      <c r="H246">
        <f>'2016Census_G28_SA_POA2'!H243*'Total Per Week'!H$3</f>
        <v>0</v>
      </c>
      <c r="I246">
        <f>'2016Census_G28_SA_POA2'!I243*'Total Per Week'!I$3</f>
        <v>0</v>
      </c>
      <c r="J246">
        <f>'2016Census_G28_SA_POA2'!J243*'Total Per Week'!J$3</f>
        <v>0</v>
      </c>
      <c r="K246">
        <f>'2016Census_G28_SA_POA2'!K243*'Total Per Week'!K$3</f>
        <v>0</v>
      </c>
      <c r="L246">
        <f>'2016Census_G28_SA_POA2'!L243*'Total Per Week'!L$3</f>
        <v>0</v>
      </c>
      <c r="M246">
        <f>'2016Census_G28_SA_POA2'!M243*'Total Per Week'!M$3</f>
        <v>0</v>
      </c>
      <c r="N246">
        <f>'2016Census_G28_SA_POA2'!N243*'Total Per Week'!N$3</f>
        <v>0</v>
      </c>
      <c r="O246">
        <f>'2016Census_G28_SA_POA2'!O243*'Total Per Week'!O$3</f>
        <v>0</v>
      </c>
      <c r="P246">
        <f>SUM(B246:O246)/IF('2016Census_G28_SA_POA2'!R243=0,1,'2016Census_G28_SA_POA2'!R243)</f>
        <v>4578.5</v>
      </c>
      <c r="Q246">
        <f>P246/IF('2016Census_G28_SA_POA2'!P243=0,1,'2016Census_G28_SA_POA2'!P243)</f>
        <v>106.47674418604652</v>
      </c>
    </row>
    <row r="247" spans="2:17" x14ac:dyDescent="0.3">
      <c r="B247">
        <f>'2016Census_G28_SA_POA2'!B244*'Total Per Week'!$B$3</f>
        <v>333</v>
      </c>
      <c r="C247">
        <f>'2016Census_G28_SA_POA2'!C244*'Total Per Week'!C$3</f>
        <v>0</v>
      </c>
      <c r="D247">
        <f>'2016Census_G28_SA_POA2'!D244*'Total Per Week'!D$3</f>
        <v>0</v>
      </c>
      <c r="E247">
        <f>'2016Census_G28_SA_POA2'!E244*'Total Per Week'!E$3</f>
        <v>0</v>
      </c>
      <c r="F247">
        <f>'2016Census_G28_SA_POA2'!F244*'Total Per Week'!F$3</f>
        <v>0</v>
      </c>
      <c r="G247">
        <f>'2016Census_G28_SA_POA2'!G244*'Total Per Week'!G$3</f>
        <v>0</v>
      </c>
      <c r="H247">
        <f>'2016Census_G28_SA_POA2'!H244*'Total Per Week'!H$3</f>
        <v>0</v>
      </c>
      <c r="I247">
        <f>'2016Census_G28_SA_POA2'!I244*'Total Per Week'!I$3</f>
        <v>0</v>
      </c>
      <c r="J247">
        <f>'2016Census_G28_SA_POA2'!J244*'Total Per Week'!J$3</f>
        <v>0</v>
      </c>
      <c r="K247">
        <f>'2016Census_G28_SA_POA2'!K244*'Total Per Week'!K$3</f>
        <v>0</v>
      </c>
      <c r="L247">
        <f>'2016Census_G28_SA_POA2'!L244*'Total Per Week'!L$3</f>
        <v>0</v>
      </c>
      <c r="M247">
        <f>'2016Census_G28_SA_POA2'!M244*'Total Per Week'!M$3</f>
        <v>0</v>
      </c>
      <c r="N247">
        <f>'2016Census_G28_SA_POA2'!N244*'Total Per Week'!N$3</f>
        <v>0</v>
      </c>
      <c r="O247">
        <f>'2016Census_G28_SA_POA2'!O244*'Total Per Week'!O$3</f>
        <v>0</v>
      </c>
      <c r="P247">
        <f>SUM(B247:O247)/IF('2016Census_G28_SA_POA2'!R244=0,1,'2016Census_G28_SA_POA2'!R244)</f>
        <v>333</v>
      </c>
      <c r="Q247">
        <f>P247/IF('2016Census_G28_SA_POA2'!P244=0,1,'2016Census_G28_SA_POA2'!P244)</f>
        <v>37</v>
      </c>
    </row>
    <row r="248" spans="2:17" x14ac:dyDescent="0.3">
      <c r="B248">
        <f>'2016Census_G28_SA_POA2'!B245*'Total Per Week'!$B$3</f>
        <v>740</v>
      </c>
      <c r="C248">
        <f>'2016Census_G28_SA_POA2'!C245*'Total Per Week'!C$3</f>
        <v>609</v>
      </c>
      <c r="D248">
        <f>'2016Census_G28_SA_POA2'!D245*'Total Per Week'!D$3</f>
        <v>2241</v>
      </c>
      <c r="E248">
        <f>'2016Census_G28_SA_POA2'!E245*'Total Per Week'!E$3</f>
        <v>4537</v>
      </c>
      <c r="F248">
        <f>'2016Census_G28_SA_POA2'!F245*'Total Per Week'!F$3</f>
        <v>3392</v>
      </c>
      <c r="G248">
        <f>'2016Census_G28_SA_POA2'!G245*'Total Per Week'!G$3</f>
        <v>5489</v>
      </c>
      <c r="H248">
        <f>'2016Census_G28_SA_POA2'!H245*'Total Per Week'!H$3</f>
        <v>2808</v>
      </c>
      <c r="I248">
        <f>'2016Census_G28_SA_POA2'!I245*'Total Per Week'!I$3</f>
        <v>0</v>
      </c>
      <c r="J248">
        <f>'2016Census_G28_SA_POA2'!J245*'Total Per Week'!J$3</f>
        <v>0</v>
      </c>
      <c r="K248">
        <f>'2016Census_G28_SA_POA2'!K245*'Total Per Week'!K$3</f>
        <v>0</v>
      </c>
      <c r="L248">
        <f>'2016Census_G28_SA_POA2'!L245*'Total Per Week'!L$3</f>
        <v>0</v>
      </c>
      <c r="M248">
        <f>'2016Census_G28_SA_POA2'!M245*'Total Per Week'!M$3</f>
        <v>0</v>
      </c>
      <c r="N248">
        <f>'2016Census_G28_SA_POA2'!N245*'Total Per Week'!N$3</f>
        <v>0</v>
      </c>
      <c r="O248">
        <f>'2016Census_G28_SA_POA2'!O245*'Total Per Week'!O$3</f>
        <v>0</v>
      </c>
      <c r="P248">
        <f>SUM(B248:O248)/IF('2016Census_G28_SA_POA2'!R245=0,1,'2016Census_G28_SA_POA2'!R245)</f>
        <v>19816</v>
      </c>
      <c r="Q248">
        <f>P248/IF('2016Census_G28_SA_POA2'!P245=0,1,'2016Census_G28_SA_POA2'!P245)</f>
        <v>167.93220338983051</v>
      </c>
    </row>
    <row r="249" spans="2:17" x14ac:dyDescent="0.3">
      <c r="B249">
        <f>'2016Census_G28_SA_POA2'!B246*'Total Per Week'!$B$3</f>
        <v>740</v>
      </c>
      <c r="C249">
        <f>'2016Census_G28_SA_POA2'!C246*'Total Per Week'!C$3</f>
        <v>0</v>
      </c>
      <c r="D249">
        <f>'2016Census_G28_SA_POA2'!D246*'Total Per Week'!D$3</f>
        <v>2365.5</v>
      </c>
      <c r="E249">
        <f>'2016Census_G28_SA_POA2'!E246*'Total Per Week'!E$3</f>
        <v>1047</v>
      </c>
      <c r="F249">
        <f>'2016Census_G28_SA_POA2'!F246*'Total Per Week'!F$3</f>
        <v>0</v>
      </c>
      <c r="G249">
        <f>'2016Census_G28_SA_POA2'!G246*'Total Per Week'!G$3</f>
        <v>0</v>
      </c>
      <c r="H249">
        <f>'2016Census_G28_SA_POA2'!H246*'Total Per Week'!H$3</f>
        <v>0</v>
      </c>
      <c r="I249">
        <f>'2016Census_G28_SA_POA2'!I246*'Total Per Week'!I$3</f>
        <v>0</v>
      </c>
      <c r="J249">
        <f>'2016Census_G28_SA_POA2'!J246*'Total Per Week'!J$3</f>
        <v>0</v>
      </c>
      <c r="K249">
        <f>'2016Census_G28_SA_POA2'!K246*'Total Per Week'!K$3</f>
        <v>0</v>
      </c>
      <c r="L249">
        <f>'2016Census_G28_SA_POA2'!L246*'Total Per Week'!L$3</f>
        <v>0</v>
      </c>
      <c r="M249">
        <f>'2016Census_G28_SA_POA2'!M246*'Total Per Week'!M$3</f>
        <v>0</v>
      </c>
      <c r="N249">
        <f>'2016Census_G28_SA_POA2'!N246*'Total Per Week'!N$3</f>
        <v>0</v>
      </c>
      <c r="O249">
        <f>'2016Census_G28_SA_POA2'!O246*'Total Per Week'!O$3</f>
        <v>0</v>
      </c>
      <c r="P249">
        <f>SUM(B249:O249)/IF('2016Census_G28_SA_POA2'!R246=0,1,'2016Census_G28_SA_POA2'!R246)</f>
        <v>4152.5</v>
      </c>
      <c r="Q249">
        <f>P249/IF('2016Census_G28_SA_POA2'!P246=0,1,'2016Census_G28_SA_POA2'!P246)</f>
        <v>92.277777777777771</v>
      </c>
    </row>
    <row r="250" spans="2:17" x14ac:dyDescent="0.3">
      <c r="B250">
        <f>'2016Census_G28_SA_POA2'!B247*'Total Per Week'!$B$3</f>
        <v>851</v>
      </c>
      <c r="C250">
        <f>'2016Census_G28_SA_POA2'!C247*'Total Per Week'!C$3</f>
        <v>0</v>
      </c>
      <c r="D250">
        <f>'2016Census_G28_SA_POA2'!D247*'Total Per Week'!D$3</f>
        <v>0</v>
      </c>
      <c r="E250">
        <f>'2016Census_G28_SA_POA2'!E247*'Total Per Week'!E$3</f>
        <v>0</v>
      </c>
      <c r="F250">
        <f>'2016Census_G28_SA_POA2'!F247*'Total Per Week'!F$3</f>
        <v>0</v>
      </c>
      <c r="G250">
        <f>'2016Census_G28_SA_POA2'!G247*'Total Per Week'!G$3</f>
        <v>0</v>
      </c>
      <c r="H250">
        <f>'2016Census_G28_SA_POA2'!H247*'Total Per Week'!H$3</f>
        <v>0</v>
      </c>
      <c r="I250">
        <f>'2016Census_G28_SA_POA2'!I247*'Total Per Week'!I$3</f>
        <v>0</v>
      </c>
      <c r="J250">
        <f>'2016Census_G28_SA_POA2'!J247*'Total Per Week'!J$3</f>
        <v>0</v>
      </c>
      <c r="K250">
        <f>'2016Census_G28_SA_POA2'!K247*'Total Per Week'!K$3</f>
        <v>0</v>
      </c>
      <c r="L250">
        <f>'2016Census_G28_SA_POA2'!L247*'Total Per Week'!L$3</f>
        <v>0</v>
      </c>
      <c r="M250">
        <f>'2016Census_G28_SA_POA2'!M247*'Total Per Week'!M$3</f>
        <v>0</v>
      </c>
      <c r="N250">
        <f>'2016Census_G28_SA_POA2'!N247*'Total Per Week'!N$3</f>
        <v>0</v>
      </c>
      <c r="O250">
        <f>'2016Census_G28_SA_POA2'!O247*'Total Per Week'!O$3</f>
        <v>0</v>
      </c>
      <c r="P250">
        <f>SUM(B250:O250)/IF('2016Census_G28_SA_POA2'!R247=0,1,'2016Census_G28_SA_POA2'!R247)</f>
        <v>851</v>
      </c>
      <c r="Q250">
        <f>P250/IF('2016Census_G28_SA_POA2'!P247=0,1,'2016Census_G28_SA_POA2'!P247)</f>
        <v>37</v>
      </c>
    </row>
    <row r="251" spans="2:17" x14ac:dyDescent="0.3">
      <c r="B251">
        <f>'2016Census_G28_SA_POA2'!B248*'Total Per Week'!$B$3</f>
        <v>222</v>
      </c>
      <c r="C251">
        <f>'2016Census_G28_SA_POA2'!C248*'Total Per Week'!C$3</f>
        <v>0</v>
      </c>
      <c r="D251">
        <f>'2016Census_G28_SA_POA2'!D248*'Total Per Week'!D$3</f>
        <v>871.5</v>
      </c>
      <c r="E251">
        <f>'2016Census_G28_SA_POA2'!E248*'Total Per Week'!E$3</f>
        <v>1047</v>
      </c>
      <c r="F251">
        <f>'2016Census_G28_SA_POA2'!F248*'Total Per Week'!F$3</f>
        <v>2756</v>
      </c>
      <c r="G251">
        <f>'2016Census_G28_SA_POA2'!G248*'Total Per Week'!G$3</f>
        <v>1497</v>
      </c>
      <c r="H251">
        <f>'2016Census_G28_SA_POA2'!H248*'Total Per Week'!H$3</f>
        <v>3432</v>
      </c>
      <c r="I251">
        <f>'2016Census_G28_SA_POA2'!I248*'Total Per Week'!I$3</f>
        <v>0</v>
      </c>
      <c r="J251">
        <f>'2016Census_G28_SA_POA2'!J248*'Total Per Week'!J$3</f>
        <v>0</v>
      </c>
      <c r="K251">
        <f>'2016Census_G28_SA_POA2'!K248*'Total Per Week'!K$3</f>
        <v>0</v>
      </c>
      <c r="L251">
        <f>'2016Census_G28_SA_POA2'!L248*'Total Per Week'!L$3</f>
        <v>0</v>
      </c>
      <c r="M251">
        <f>'2016Census_G28_SA_POA2'!M248*'Total Per Week'!M$3</f>
        <v>0</v>
      </c>
      <c r="N251">
        <f>'2016Census_G28_SA_POA2'!N248*'Total Per Week'!N$3</f>
        <v>0</v>
      </c>
      <c r="O251">
        <f>'2016Census_G28_SA_POA2'!O248*'Total Per Week'!O$3</f>
        <v>0</v>
      </c>
      <c r="P251">
        <f>SUM(B251:O251)/IF('2016Census_G28_SA_POA2'!R248=0,1,'2016Census_G28_SA_POA2'!R248)</f>
        <v>9825.5</v>
      </c>
      <c r="Q251">
        <f>P251/IF('2016Census_G28_SA_POA2'!P248=0,1,'2016Census_G28_SA_POA2'!P248)</f>
        <v>200.5204081632653</v>
      </c>
    </row>
    <row r="252" spans="2:17" x14ac:dyDescent="0.3">
      <c r="B252">
        <f>'2016Census_G28_SA_POA2'!B249*'Total Per Week'!$B$3</f>
        <v>111</v>
      </c>
      <c r="C252">
        <f>'2016Census_G28_SA_POA2'!C249*'Total Per Week'!C$3</f>
        <v>0</v>
      </c>
      <c r="D252">
        <f>'2016Census_G28_SA_POA2'!D249*'Total Per Week'!D$3</f>
        <v>0</v>
      </c>
      <c r="E252">
        <f>'2016Census_G28_SA_POA2'!E249*'Total Per Week'!E$3</f>
        <v>1221.5</v>
      </c>
      <c r="F252">
        <f>'2016Census_G28_SA_POA2'!F249*'Total Per Week'!F$3</f>
        <v>636</v>
      </c>
      <c r="G252">
        <f>'2016Census_G28_SA_POA2'!G249*'Total Per Week'!G$3</f>
        <v>1746.5</v>
      </c>
      <c r="H252">
        <f>'2016Census_G28_SA_POA2'!H249*'Total Per Week'!H$3</f>
        <v>936</v>
      </c>
      <c r="I252">
        <f>'2016Census_G28_SA_POA2'!I249*'Total Per Week'!I$3</f>
        <v>0</v>
      </c>
      <c r="J252">
        <f>'2016Census_G28_SA_POA2'!J249*'Total Per Week'!J$3</f>
        <v>0</v>
      </c>
      <c r="K252">
        <f>'2016Census_G28_SA_POA2'!K249*'Total Per Week'!K$3</f>
        <v>0</v>
      </c>
      <c r="L252">
        <f>'2016Census_G28_SA_POA2'!L249*'Total Per Week'!L$3</f>
        <v>0</v>
      </c>
      <c r="M252">
        <f>'2016Census_G28_SA_POA2'!M249*'Total Per Week'!M$3</f>
        <v>0</v>
      </c>
      <c r="N252">
        <f>'2016Census_G28_SA_POA2'!N249*'Total Per Week'!N$3</f>
        <v>0</v>
      </c>
      <c r="O252">
        <f>'2016Census_G28_SA_POA2'!O249*'Total Per Week'!O$3</f>
        <v>0</v>
      </c>
      <c r="P252">
        <f>SUM(B252:O252)/IF('2016Census_G28_SA_POA2'!R249=0,1,'2016Census_G28_SA_POA2'!R249)</f>
        <v>4651</v>
      </c>
      <c r="Q252">
        <f>P252/IF('2016Census_G28_SA_POA2'!P249=0,1,'2016Census_G28_SA_POA2'!P249)</f>
        <v>202.21739130434781</v>
      </c>
    </row>
    <row r="253" spans="2:17" x14ac:dyDescent="0.3">
      <c r="B253">
        <f>'2016Census_G28_SA_POA2'!B250*'Total Per Week'!$B$3</f>
        <v>925</v>
      </c>
      <c r="C253">
        <f>'2016Census_G28_SA_POA2'!C250*'Total Per Week'!C$3</f>
        <v>2349</v>
      </c>
      <c r="D253">
        <f>'2016Census_G28_SA_POA2'!D250*'Total Per Week'!D$3</f>
        <v>6598.5</v>
      </c>
      <c r="E253">
        <f>'2016Census_G28_SA_POA2'!E250*'Total Per Week'!E$3</f>
        <v>12389.5</v>
      </c>
      <c r="F253">
        <f>'2016Census_G28_SA_POA2'!F250*'Total Per Week'!F$3</f>
        <v>12932</v>
      </c>
      <c r="G253">
        <f>'2016Census_G28_SA_POA2'!G250*'Total Per Week'!G$3</f>
        <v>24950</v>
      </c>
      <c r="H253">
        <f>'2016Census_G28_SA_POA2'!H250*'Total Per Week'!H$3</f>
        <v>29640</v>
      </c>
      <c r="I253">
        <f>'2016Census_G28_SA_POA2'!I250*'Total Per Week'!I$3</f>
        <v>11186</v>
      </c>
      <c r="J253">
        <f>'2016Census_G28_SA_POA2'!J250*'Total Per Week'!J$3</f>
        <v>1498.5</v>
      </c>
      <c r="K253">
        <f>'2016Census_G28_SA_POA2'!K250*'Total Per Week'!K$3</f>
        <v>0</v>
      </c>
      <c r="L253">
        <f>'2016Census_G28_SA_POA2'!L250*'Total Per Week'!L$3</f>
        <v>0</v>
      </c>
      <c r="M253">
        <f>'2016Census_G28_SA_POA2'!M250*'Total Per Week'!M$3</f>
        <v>0</v>
      </c>
      <c r="N253">
        <f>'2016Census_G28_SA_POA2'!N250*'Total Per Week'!N$3</f>
        <v>0</v>
      </c>
      <c r="O253">
        <f>'2016Census_G28_SA_POA2'!O250*'Total Per Week'!O$3</f>
        <v>3225</v>
      </c>
      <c r="P253">
        <f>SUM(B253:O253)/IF('2016Census_G28_SA_POA2'!R250=0,1,'2016Census_G28_SA_POA2'!R250)</f>
        <v>105693.5</v>
      </c>
      <c r="Q253">
        <f>P253/IF('2016Census_G28_SA_POA2'!P250=0,1,'2016Census_G28_SA_POA2'!P250)</f>
        <v>226.81008583690988</v>
      </c>
    </row>
    <row r="254" spans="2:17" x14ac:dyDescent="0.3">
      <c r="B254">
        <f>'2016Census_G28_SA_POA2'!B251*'Total Per Week'!$B$3</f>
        <v>333</v>
      </c>
      <c r="C254">
        <f>'2016Census_G28_SA_POA2'!C251*'Total Per Week'!C$3</f>
        <v>261</v>
      </c>
      <c r="D254">
        <f>'2016Census_G28_SA_POA2'!D251*'Total Per Week'!D$3</f>
        <v>747</v>
      </c>
      <c r="E254">
        <f>'2016Census_G28_SA_POA2'!E251*'Total Per Week'!E$3</f>
        <v>1570.5</v>
      </c>
      <c r="F254">
        <f>'2016Census_G28_SA_POA2'!F251*'Total Per Week'!F$3</f>
        <v>636</v>
      </c>
      <c r="G254">
        <f>'2016Census_G28_SA_POA2'!G251*'Total Per Week'!G$3</f>
        <v>748.5</v>
      </c>
      <c r="H254">
        <f>'2016Census_G28_SA_POA2'!H251*'Total Per Week'!H$3</f>
        <v>0</v>
      </c>
      <c r="I254">
        <f>'2016Census_G28_SA_POA2'!I251*'Total Per Week'!I$3</f>
        <v>0</v>
      </c>
      <c r="J254">
        <f>'2016Census_G28_SA_POA2'!J251*'Total Per Week'!J$3</f>
        <v>0</v>
      </c>
      <c r="K254">
        <f>'2016Census_G28_SA_POA2'!K251*'Total Per Week'!K$3</f>
        <v>0</v>
      </c>
      <c r="L254">
        <f>'2016Census_G28_SA_POA2'!L251*'Total Per Week'!L$3</f>
        <v>0</v>
      </c>
      <c r="M254">
        <f>'2016Census_G28_SA_POA2'!M251*'Total Per Week'!M$3</f>
        <v>0</v>
      </c>
      <c r="N254">
        <f>'2016Census_G28_SA_POA2'!N251*'Total Per Week'!N$3</f>
        <v>0</v>
      </c>
      <c r="O254">
        <f>'2016Census_G28_SA_POA2'!O251*'Total Per Week'!O$3</f>
        <v>0</v>
      </c>
      <c r="P254">
        <f>SUM(B254:O254)/IF('2016Census_G28_SA_POA2'!R251=0,1,'2016Census_G28_SA_POA2'!R251)</f>
        <v>4296</v>
      </c>
      <c r="Q254">
        <f>P254/IF('2016Census_G28_SA_POA2'!P251=0,1,'2016Census_G28_SA_POA2'!P251)</f>
        <v>130.18181818181819</v>
      </c>
    </row>
    <row r="255" spans="2:17" x14ac:dyDescent="0.3">
      <c r="B255">
        <f>'2016Census_G28_SA_POA2'!B252*'Total Per Week'!$B$3</f>
        <v>0</v>
      </c>
      <c r="C255">
        <f>'2016Census_G28_SA_POA2'!C252*'Total Per Week'!C$3</f>
        <v>0</v>
      </c>
      <c r="D255">
        <f>'2016Census_G28_SA_POA2'!D252*'Total Per Week'!D$3</f>
        <v>0</v>
      </c>
      <c r="E255">
        <f>'2016Census_G28_SA_POA2'!E252*'Total Per Week'!E$3</f>
        <v>0</v>
      </c>
      <c r="F255">
        <f>'2016Census_G28_SA_POA2'!F252*'Total Per Week'!F$3</f>
        <v>0</v>
      </c>
      <c r="G255">
        <f>'2016Census_G28_SA_POA2'!G252*'Total Per Week'!G$3</f>
        <v>0</v>
      </c>
      <c r="H255">
        <f>'2016Census_G28_SA_POA2'!H252*'Total Per Week'!H$3</f>
        <v>0</v>
      </c>
      <c r="I255">
        <f>'2016Census_G28_SA_POA2'!I252*'Total Per Week'!I$3</f>
        <v>0</v>
      </c>
      <c r="J255">
        <f>'2016Census_G28_SA_POA2'!J252*'Total Per Week'!J$3</f>
        <v>0</v>
      </c>
      <c r="K255">
        <f>'2016Census_G28_SA_POA2'!K252*'Total Per Week'!K$3</f>
        <v>0</v>
      </c>
      <c r="L255">
        <f>'2016Census_G28_SA_POA2'!L252*'Total Per Week'!L$3</f>
        <v>0</v>
      </c>
      <c r="M255">
        <f>'2016Census_G28_SA_POA2'!M252*'Total Per Week'!M$3</f>
        <v>0</v>
      </c>
      <c r="N255">
        <f>'2016Census_G28_SA_POA2'!N252*'Total Per Week'!N$3</f>
        <v>0</v>
      </c>
      <c r="O255">
        <f>'2016Census_G28_SA_POA2'!O252*'Total Per Week'!O$3</f>
        <v>0</v>
      </c>
      <c r="P255">
        <f>SUM(B255:O255)/IF('2016Census_G28_SA_POA2'!R252=0,1,'2016Census_G28_SA_POA2'!R252)</f>
        <v>0</v>
      </c>
      <c r="Q255">
        <f>P255/IF('2016Census_G28_SA_POA2'!P252=0,1,'2016Census_G28_SA_POA2'!P252)</f>
        <v>0</v>
      </c>
    </row>
    <row r="256" spans="2:17" x14ac:dyDescent="0.3">
      <c r="B256">
        <f>'2016Census_G28_SA_POA2'!B253*'Total Per Week'!$B$3</f>
        <v>296</v>
      </c>
      <c r="C256">
        <f>'2016Census_G28_SA_POA2'!C253*'Total Per Week'!C$3</f>
        <v>0</v>
      </c>
      <c r="D256">
        <f>'2016Census_G28_SA_POA2'!D253*'Total Per Week'!D$3</f>
        <v>622.5</v>
      </c>
      <c r="E256">
        <f>'2016Census_G28_SA_POA2'!E253*'Total Per Week'!E$3</f>
        <v>1570.5</v>
      </c>
      <c r="F256">
        <f>'2016Census_G28_SA_POA2'!F253*'Total Per Week'!F$3</f>
        <v>636</v>
      </c>
      <c r="G256">
        <f>'2016Census_G28_SA_POA2'!G253*'Total Per Week'!G$3</f>
        <v>2245.5</v>
      </c>
      <c r="H256">
        <f>'2016Census_G28_SA_POA2'!H253*'Total Per Week'!H$3</f>
        <v>0</v>
      </c>
      <c r="I256">
        <f>'2016Census_G28_SA_POA2'!I253*'Total Per Week'!I$3</f>
        <v>0</v>
      </c>
      <c r="J256">
        <f>'2016Census_G28_SA_POA2'!J253*'Total Per Week'!J$3</f>
        <v>0</v>
      </c>
      <c r="K256">
        <f>'2016Census_G28_SA_POA2'!K253*'Total Per Week'!K$3</f>
        <v>0</v>
      </c>
      <c r="L256">
        <f>'2016Census_G28_SA_POA2'!L253*'Total Per Week'!L$3</f>
        <v>0</v>
      </c>
      <c r="M256">
        <f>'2016Census_G28_SA_POA2'!M253*'Total Per Week'!M$3</f>
        <v>0</v>
      </c>
      <c r="N256">
        <f>'2016Census_G28_SA_POA2'!N253*'Total Per Week'!N$3</f>
        <v>0</v>
      </c>
      <c r="O256">
        <f>'2016Census_G28_SA_POA2'!O253*'Total Per Week'!O$3</f>
        <v>0</v>
      </c>
      <c r="P256">
        <f>SUM(B256:O256)/IF('2016Census_G28_SA_POA2'!R253=0,1,'2016Census_G28_SA_POA2'!R253)</f>
        <v>5370.5</v>
      </c>
      <c r="Q256">
        <f>P256/IF('2016Census_G28_SA_POA2'!P253=0,1,'2016Census_G28_SA_POA2'!P253)</f>
        <v>157.95588235294119</v>
      </c>
    </row>
    <row r="257" spans="2:17" x14ac:dyDescent="0.3">
      <c r="B257">
        <f>'2016Census_G28_SA_POA2'!B254*'Total Per Week'!$B$3</f>
        <v>962</v>
      </c>
      <c r="C257">
        <f>'2016Census_G28_SA_POA2'!C254*'Total Per Week'!C$3</f>
        <v>783</v>
      </c>
      <c r="D257">
        <f>'2016Census_G28_SA_POA2'!D254*'Total Per Week'!D$3</f>
        <v>3361.5</v>
      </c>
      <c r="E257">
        <f>'2016Census_G28_SA_POA2'!E254*'Total Per Week'!E$3</f>
        <v>10470</v>
      </c>
      <c r="F257">
        <f>'2016Census_G28_SA_POA2'!F254*'Total Per Week'!F$3</f>
        <v>9964</v>
      </c>
      <c r="G257">
        <f>'2016Census_G28_SA_POA2'!G254*'Total Per Week'!G$3</f>
        <v>12724.5</v>
      </c>
      <c r="H257">
        <f>'2016Census_G28_SA_POA2'!H254*'Total Per Week'!H$3</f>
        <v>1872</v>
      </c>
      <c r="I257">
        <f>'2016Census_G28_SA_POA2'!I254*'Total Per Week'!I$3</f>
        <v>0</v>
      </c>
      <c r="J257">
        <f>'2016Census_G28_SA_POA2'!J254*'Total Per Week'!J$3</f>
        <v>0</v>
      </c>
      <c r="K257">
        <f>'2016Census_G28_SA_POA2'!K254*'Total Per Week'!K$3</f>
        <v>0</v>
      </c>
      <c r="L257">
        <f>'2016Census_G28_SA_POA2'!L254*'Total Per Week'!L$3</f>
        <v>0</v>
      </c>
      <c r="M257">
        <f>'2016Census_G28_SA_POA2'!M254*'Total Per Week'!M$3</f>
        <v>0</v>
      </c>
      <c r="N257">
        <f>'2016Census_G28_SA_POA2'!N254*'Total Per Week'!N$3</f>
        <v>0</v>
      </c>
      <c r="O257">
        <f>'2016Census_G28_SA_POA2'!O254*'Total Per Week'!O$3</f>
        <v>0</v>
      </c>
      <c r="P257">
        <f>SUM(B257:O257)/IF('2016Census_G28_SA_POA2'!R254=0,1,'2016Census_G28_SA_POA2'!R254)</f>
        <v>40137</v>
      </c>
      <c r="Q257">
        <f>P257/IF('2016Census_G28_SA_POA2'!P254=0,1,'2016Census_G28_SA_POA2'!P254)</f>
        <v>177.59734513274336</v>
      </c>
    </row>
    <row r="258" spans="2:17" x14ac:dyDescent="0.3">
      <c r="B258">
        <f>'2016Census_G28_SA_POA2'!B255*'Total Per Week'!$B$3</f>
        <v>222</v>
      </c>
      <c r="C258">
        <f>'2016Census_G28_SA_POA2'!C255*'Total Per Week'!C$3</f>
        <v>0</v>
      </c>
      <c r="D258">
        <f>'2016Census_G28_SA_POA2'!D255*'Total Per Week'!D$3</f>
        <v>498</v>
      </c>
      <c r="E258">
        <f>'2016Census_G28_SA_POA2'!E255*'Total Per Week'!E$3</f>
        <v>523.5</v>
      </c>
      <c r="F258">
        <f>'2016Census_G28_SA_POA2'!F255*'Total Per Week'!F$3</f>
        <v>1272</v>
      </c>
      <c r="G258">
        <f>'2016Census_G28_SA_POA2'!G255*'Total Per Week'!G$3</f>
        <v>1497</v>
      </c>
      <c r="H258">
        <f>'2016Census_G28_SA_POA2'!H255*'Total Per Week'!H$3</f>
        <v>936</v>
      </c>
      <c r="I258">
        <f>'2016Census_G28_SA_POA2'!I255*'Total Per Week'!I$3</f>
        <v>0</v>
      </c>
      <c r="J258">
        <f>'2016Census_G28_SA_POA2'!J255*'Total Per Week'!J$3</f>
        <v>0</v>
      </c>
      <c r="K258">
        <f>'2016Census_G28_SA_POA2'!K255*'Total Per Week'!K$3</f>
        <v>0</v>
      </c>
      <c r="L258">
        <f>'2016Census_G28_SA_POA2'!L255*'Total Per Week'!L$3</f>
        <v>0</v>
      </c>
      <c r="M258">
        <f>'2016Census_G28_SA_POA2'!M255*'Total Per Week'!M$3</f>
        <v>0</v>
      </c>
      <c r="N258">
        <f>'2016Census_G28_SA_POA2'!N255*'Total Per Week'!N$3</f>
        <v>0</v>
      </c>
      <c r="O258">
        <f>'2016Census_G28_SA_POA2'!O255*'Total Per Week'!O$3</f>
        <v>0</v>
      </c>
      <c r="P258">
        <f>SUM(B258:O258)/IF('2016Census_G28_SA_POA2'!R255=0,1,'2016Census_G28_SA_POA2'!R255)</f>
        <v>4948.5</v>
      </c>
      <c r="Q258">
        <f>P258/IF('2016Census_G28_SA_POA2'!P255=0,1,'2016Census_G28_SA_POA2'!P255)</f>
        <v>176.73214285714286</v>
      </c>
    </row>
    <row r="259" spans="2:17" x14ac:dyDescent="0.3">
      <c r="B259">
        <f>'2016Census_G28_SA_POA2'!B256*'Total Per Week'!$B$3</f>
        <v>703</v>
      </c>
      <c r="C259">
        <f>'2016Census_G28_SA_POA2'!C256*'Total Per Week'!C$3</f>
        <v>261</v>
      </c>
      <c r="D259">
        <f>'2016Census_G28_SA_POA2'!D256*'Total Per Week'!D$3</f>
        <v>871.5</v>
      </c>
      <c r="E259">
        <f>'2016Census_G28_SA_POA2'!E256*'Total Per Week'!E$3</f>
        <v>1221.5</v>
      </c>
      <c r="F259">
        <f>'2016Census_G28_SA_POA2'!F256*'Total Per Week'!F$3</f>
        <v>1696</v>
      </c>
      <c r="G259">
        <f>'2016Census_G28_SA_POA2'!G256*'Total Per Week'!G$3</f>
        <v>998</v>
      </c>
      <c r="H259">
        <f>'2016Census_G28_SA_POA2'!H256*'Total Per Week'!H$3</f>
        <v>0</v>
      </c>
      <c r="I259">
        <f>'2016Census_G28_SA_POA2'!I256*'Total Per Week'!I$3</f>
        <v>0</v>
      </c>
      <c r="J259">
        <f>'2016Census_G28_SA_POA2'!J256*'Total Per Week'!J$3</f>
        <v>0</v>
      </c>
      <c r="K259">
        <f>'2016Census_G28_SA_POA2'!K256*'Total Per Week'!K$3</f>
        <v>0</v>
      </c>
      <c r="L259">
        <f>'2016Census_G28_SA_POA2'!L256*'Total Per Week'!L$3</f>
        <v>0</v>
      </c>
      <c r="M259">
        <f>'2016Census_G28_SA_POA2'!M256*'Total Per Week'!M$3</f>
        <v>0</v>
      </c>
      <c r="N259">
        <f>'2016Census_G28_SA_POA2'!N256*'Total Per Week'!N$3</f>
        <v>0</v>
      </c>
      <c r="O259">
        <f>'2016Census_G28_SA_POA2'!O256*'Total Per Week'!O$3</f>
        <v>0</v>
      </c>
      <c r="P259">
        <f>SUM(B259:O259)/IF('2016Census_G28_SA_POA2'!R256=0,1,'2016Census_G28_SA_POA2'!R256)</f>
        <v>5751</v>
      </c>
      <c r="Q259">
        <f>P259/IF('2016Census_G28_SA_POA2'!P256=0,1,'2016Census_G28_SA_POA2'!P256)</f>
        <v>119.8125</v>
      </c>
    </row>
    <row r="260" spans="2:17" x14ac:dyDescent="0.3">
      <c r="B260">
        <f>'2016Census_G28_SA_POA2'!B257*'Total Per Week'!$B$3</f>
        <v>0</v>
      </c>
      <c r="C260">
        <f>'2016Census_G28_SA_POA2'!C257*'Total Per Week'!C$3</f>
        <v>0</v>
      </c>
      <c r="D260">
        <f>'2016Census_G28_SA_POA2'!D257*'Total Per Week'!D$3</f>
        <v>0</v>
      </c>
      <c r="E260">
        <f>'2016Census_G28_SA_POA2'!E257*'Total Per Week'!E$3</f>
        <v>0</v>
      </c>
      <c r="F260">
        <f>'2016Census_G28_SA_POA2'!F257*'Total Per Week'!F$3</f>
        <v>0</v>
      </c>
      <c r="G260">
        <f>'2016Census_G28_SA_POA2'!G257*'Total Per Week'!G$3</f>
        <v>0</v>
      </c>
      <c r="H260">
        <f>'2016Census_G28_SA_POA2'!H257*'Total Per Week'!H$3</f>
        <v>0</v>
      </c>
      <c r="I260">
        <f>'2016Census_G28_SA_POA2'!I257*'Total Per Week'!I$3</f>
        <v>0</v>
      </c>
      <c r="J260">
        <f>'2016Census_G28_SA_POA2'!J257*'Total Per Week'!J$3</f>
        <v>0</v>
      </c>
      <c r="K260">
        <f>'2016Census_G28_SA_POA2'!K257*'Total Per Week'!K$3</f>
        <v>0</v>
      </c>
      <c r="L260">
        <f>'2016Census_G28_SA_POA2'!L257*'Total Per Week'!L$3</f>
        <v>0</v>
      </c>
      <c r="M260">
        <f>'2016Census_G28_SA_POA2'!M257*'Total Per Week'!M$3</f>
        <v>0</v>
      </c>
      <c r="N260">
        <f>'2016Census_G28_SA_POA2'!N257*'Total Per Week'!N$3</f>
        <v>0</v>
      </c>
      <c r="O260">
        <f>'2016Census_G28_SA_POA2'!O257*'Total Per Week'!O$3</f>
        <v>0</v>
      </c>
      <c r="P260">
        <f>SUM(B260:O260)/IF('2016Census_G28_SA_POA2'!R257=0,1,'2016Census_G28_SA_POA2'!R257)</f>
        <v>0</v>
      </c>
      <c r="Q260">
        <f>P260/IF('2016Census_G28_SA_POA2'!P257=0,1,'2016Census_G28_SA_POA2'!P257)</f>
        <v>0</v>
      </c>
    </row>
    <row r="261" spans="2:17" x14ac:dyDescent="0.3">
      <c r="B261">
        <f>'2016Census_G28_SA_POA2'!B258*'Total Per Week'!$B$3</f>
        <v>0</v>
      </c>
      <c r="C261">
        <f>'2016Census_G28_SA_POA2'!C258*'Total Per Week'!C$3</f>
        <v>0</v>
      </c>
      <c r="D261">
        <f>'2016Census_G28_SA_POA2'!D258*'Total Per Week'!D$3</f>
        <v>0</v>
      </c>
      <c r="E261">
        <f>'2016Census_G28_SA_POA2'!E258*'Total Per Week'!E$3</f>
        <v>0</v>
      </c>
      <c r="F261">
        <f>'2016Census_G28_SA_POA2'!F258*'Total Per Week'!F$3</f>
        <v>0</v>
      </c>
      <c r="G261">
        <f>'2016Census_G28_SA_POA2'!G258*'Total Per Week'!G$3</f>
        <v>0</v>
      </c>
      <c r="H261">
        <f>'2016Census_G28_SA_POA2'!H258*'Total Per Week'!H$3</f>
        <v>0</v>
      </c>
      <c r="I261">
        <f>'2016Census_G28_SA_POA2'!I258*'Total Per Week'!I$3</f>
        <v>0</v>
      </c>
      <c r="J261">
        <f>'2016Census_G28_SA_POA2'!J258*'Total Per Week'!J$3</f>
        <v>0</v>
      </c>
      <c r="K261">
        <f>'2016Census_G28_SA_POA2'!K258*'Total Per Week'!K$3</f>
        <v>0</v>
      </c>
      <c r="L261">
        <f>'2016Census_G28_SA_POA2'!L258*'Total Per Week'!L$3</f>
        <v>0</v>
      </c>
      <c r="M261">
        <f>'2016Census_G28_SA_POA2'!M258*'Total Per Week'!M$3</f>
        <v>0</v>
      </c>
      <c r="N261">
        <f>'2016Census_G28_SA_POA2'!N258*'Total Per Week'!N$3</f>
        <v>0</v>
      </c>
      <c r="O261">
        <f>'2016Census_G28_SA_POA2'!O258*'Total Per Week'!O$3</f>
        <v>0</v>
      </c>
      <c r="P261">
        <f>SUM(B261:O261)/IF('2016Census_G28_SA_POA2'!R258=0,1,'2016Census_G28_SA_POA2'!R258)</f>
        <v>0</v>
      </c>
      <c r="Q261">
        <f>P261/IF('2016Census_G28_SA_POA2'!P258=0,1,'2016Census_G28_SA_POA2'!P258)</f>
        <v>0</v>
      </c>
    </row>
    <row r="262" spans="2:17" x14ac:dyDescent="0.3">
      <c r="B262">
        <f>'2016Census_G28_SA_POA2'!B259*'Total Per Week'!$B$3</f>
        <v>185</v>
      </c>
      <c r="C262">
        <f>'2016Census_G28_SA_POA2'!C259*'Total Per Week'!C$3</f>
        <v>0</v>
      </c>
      <c r="D262">
        <f>'2016Census_G28_SA_POA2'!D259*'Total Per Week'!D$3</f>
        <v>0</v>
      </c>
      <c r="E262">
        <f>'2016Census_G28_SA_POA2'!E259*'Total Per Week'!E$3</f>
        <v>0</v>
      </c>
      <c r="F262">
        <f>'2016Census_G28_SA_POA2'!F259*'Total Per Week'!F$3</f>
        <v>0</v>
      </c>
      <c r="G262">
        <f>'2016Census_G28_SA_POA2'!G259*'Total Per Week'!G$3</f>
        <v>0</v>
      </c>
      <c r="H262">
        <f>'2016Census_G28_SA_POA2'!H259*'Total Per Week'!H$3</f>
        <v>0</v>
      </c>
      <c r="I262">
        <f>'2016Census_G28_SA_POA2'!I259*'Total Per Week'!I$3</f>
        <v>0</v>
      </c>
      <c r="J262">
        <f>'2016Census_G28_SA_POA2'!J259*'Total Per Week'!J$3</f>
        <v>0</v>
      </c>
      <c r="K262">
        <f>'2016Census_G28_SA_POA2'!K259*'Total Per Week'!K$3</f>
        <v>0</v>
      </c>
      <c r="L262">
        <f>'2016Census_G28_SA_POA2'!L259*'Total Per Week'!L$3</f>
        <v>0</v>
      </c>
      <c r="M262">
        <f>'2016Census_G28_SA_POA2'!M259*'Total Per Week'!M$3</f>
        <v>0</v>
      </c>
      <c r="N262">
        <f>'2016Census_G28_SA_POA2'!N259*'Total Per Week'!N$3</f>
        <v>0</v>
      </c>
      <c r="O262">
        <f>'2016Census_G28_SA_POA2'!O259*'Total Per Week'!O$3</f>
        <v>0</v>
      </c>
      <c r="P262">
        <f>SUM(B262:O262)/IF('2016Census_G28_SA_POA2'!R259=0,1,'2016Census_G28_SA_POA2'!R259)</f>
        <v>185</v>
      </c>
      <c r="Q262">
        <f>P262/IF('2016Census_G28_SA_POA2'!P259=0,1,'2016Census_G28_SA_POA2'!P259)</f>
        <v>37</v>
      </c>
    </row>
    <row r="263" spans="2:17" x14ac:dyDescent="0.3">
      <c r="B263">
        <f>'2016Census_G28_SA_POA2'!B260*'Total Per Week'!$B$3</f>
        <v>444</v>
      </c>
      <c r="C263">
        <f>'2016Census_G28_SA_POA2'!C260*'Total Per Week'!C$3</f>
        <v>0</v>
      </c>
      <c r="D263">
        <f>'2016Census_G28_SA_POA2'!D260*'Total Per Week'!D$3</f>
        <v>1743</v>
      </c>
      <c r="E263">
        <f>'2016Census_G28_SA_POA2'!E260*'Total Per Week'!E$3</f>
        <v>4188</v>
      </c>
      <c r="F263">
        <f>'2016Census_G28_SA_POA2'!F260*'Total Per Week'!F$3</f>
        <v>2332</v>
      </c>
      <c r="G263">
        <f>'2016Census_G28_SA_POA2'!G260*'Total Per Week'!G$3</f>
        <v>1247.5</v>
      </c>
      <c r="H263">
        <f>'2016Census_G28_SA_POA2'!H260*'Total Per Week'!H$3</f>
        <v>936</v>
      </c>
      <c r="I263">
        <f>'2016Census_G28_SA_POA2'!I260*'Total Per Week'!I$3</f>
        <v>0</v>
      </c>
      <c r="J263">
        <f>'2016Census_G28_SA_POA2'!J260*'Total Per Week'!J$3</f>
        <v>0</v>
      </c>
      <c r="K263">
        <f>'2016Census_G28_SA_POA2'!K260*'Total Per Week'!K$3</f>
        <v>0</v>
      </c>
      <c r="L263">
        <f>'2016Census_G28_SA_POA2'!L260*'Total Per Week'!L$3</f>
        <v>0</v>
      </c>
      <c r="M263">
        <f>'2016Census_G28_SA_POA2'!M260*'Total Per Week'!M$3</f>
        <v>0</v>
      </c>
      <c r="N263">
        <f>'2016Census_G28_SA_POA2'!N260*'Total Per Week'!N$3</f>
        <v>0</v>
      </c>
      <c r="O263">
        <f>'2016Census_G28_SA_POA2'!O260*'Total Per Week'!O$3</f>
        <v>0</v>
      </c>
      <c r="P263">
        <f>SUM(B263:O263)/IF('2016Census_G28_SA_POA2'!R260=0,1,'2016Census_G28_SA_POA2'!R260)</f>
        <v>10890.5</v>
      </c>
      <c r="Q263">
        <f>P263/IF('2016Census_G28_SA_POA2'!P260=0,1,'2016Census_G28_SA_POA2'!P260)</f>
        <v>157.83333333333334</v>
      </c>
    </row>
    <row r="264" spans="2:17" x14ac:dyDescent="0.3">
      <c r="B264">
        <f>'2016Census_G28_SA_POA2'!B261*'Total Per Week'!$B$3</f>
        <v>407</v>
      </c>
      <c r="C264">
        <f>'2016Census_G28_SA_POA2'!C261*'Total Per Week'!C$3</f>
        <v>957</v>
      </c>
      <c r="D264">
        <f>'2016Census_G28_SA_POA2'!D261*'Total Per Week'!D$3</f>
        <v>996</v>
      </c>
      <c r="E264">
        <f>'2016Census_G28_SA_POA2'!E261*'Total Per Week'!E$3</f>
        <v>3141</v>
      </c>
      <c r="F264">
        <f>'2016Census_G28_SA_POA2'!F261*'Total Per Week'!F$3</f>
        <v>2120</v>
      </c>
      <c r="G264">
        <f>'2016Census_G28_SA_POA2'!G261*'Total Per Week'!G$3</f>
        <v>748.5</v>
      </c>
      <c r="H264">
        <f>'2016Census_G28_SA_POA2'!H261*'Total Per Week'!H$3</f>
        <v>936</v>
      </c>
      <c r="I264">
        <f>'2016Census_G28_SA_POA2'!I261*'Total Per Week'!I$3</f>
        <v>0</v>
      </c>
      <c r="J264">
        <f>'2016Census_G28_SA_POA2'!J261*'Total Per Week'!J$3</f>
        <v>0</v>
      </c>
      <c r="K264">
        <f>'2016Census_G28_SA_POA2'!K261*'Total Per Week'!K$3</f>
        <v>0</v>
      </c>
      <c r="L264">
        <f>'2016Census_G28_SA_POA2'!L261*'Total Per Week'!L$3</f>
        <v>0</v>
      </c>
      <c r="M264">
        <f>'2016Census_G28_SA_POA2'!M261*'Total Per Week'!M$3</f>
        <v>0</v>
      </c>
      <c r="N264">
        <f>'2016Census_G28_SA_POA2'!N261*'Total Per Week'!N$3</f>
        <v>0</v>
      </c>
      <c r="O264">
        <f>'2016Census_G28_SA_POA2'!O261*'Total Per Week'!O$3</f>
        <v>0</v>
      </c>
      <c r="P264">
        <f>SUM(B264:O264)/IF('2016Census_G28_SA_POA2'!R261=0,1,'2016Census_G28_SA_POA2'!R261)</f>
        <v>9305.5</v>
      </c>
      <c r="Q264">
        <f>P264/IF('2016Census_G28_SA_POA2'!P261=0,1,'2016Census_G28_SA_POA2'!P261)</f>
        <v>145.3984375</v>
      </c>
    </row>
    <row r="265" spans="2:17" x14ac:dyDescent="0.3">
      <c r="B265">
        <f>'2016Census_G28_SA_POA2'!B262*'Total Per Week'!$B$3</f>
        <v>333</v>
      </c>
      <c r="C265">
        <f>'2016Census_G28_SA_POA2'!C262*'Total Per Week'!C$3</f>
        <v>0</v>
      </c>
      <c r="D265">
        <f>'2016Census_G28_SA_POA2'!D262*'Total Per Week'!D$3</f>
        <v>871.5</v>
      </c>
      <c r="E265">
        <f>'2016Census_G28_SA_POA2'!E262*'Total Per Week'!E$3</f>
        <v>698</v>
      </c>
      <c r="F265">
        <f>'2016Census_G28_SA_POA2'!F262*'Total Per Week'!F$3</f>
        <v>636</v>
      </c>
      <c r="G265">
        <f>'2016Census_G28_SA_POA2'!G262*'Total Per Week'!G$3</f>
        <v>0</v>
      </c>
      <c r="H265">
        <f>'2016Census_G28_SA_POA2'!H262*'Total Per Week'!H$3</f>
        <v>0</v>
      </c>
      <c r="I265">
        <f>'2016Census_G28_SA_POA2'!I262*'Total Per Week'!I$3</f>
        <v>0</v>
      </c>
      <c r="J265">
        <f>'2016Census_G28_SA_POA2'!J262*'Total Per Week'!J$3</f>
        <v>0</v>
      </c>
      <c r="K265">
        <f>'2016Census_G28_SA_POA2'!K262*'Total Per Week'!K$3</f>
        <v>0</v>
      </c>
      <c r="L265">
        <f>'2016Census_G28_SA_POA2'!L262*'Total Per Week'!L$3</f>
        <v>0</v>
      </c>
      <c r="M265">
        <f>'2016Census_G28_SA_POA2'!M262*'Total Per Week'!M$3</f>
        <v>0</v>
      </c>
      <c r="N265">
        <f>'2016Census_G28_SA_POA2'!N262*'Total Per Week'!N$3</f>
        <v>0</v>
      </c>
      <c r="O265">
        <f>'2016Census_G28_SA_POA2'!O262*'Total Per Week'!O$3</f>
        <v>0</v>
      </c>
      <c r="P265">
        <f>SUM(B265:O265)/IF('2016Census_G28_SA_POA2'!R262=0,1,'2016Census_G28_SA_POA2'!R262)</f>
        <v>2538.5</v>
      </c>
      <c r="Q265">
        <f>P265/IF('2016Census_G28_SA_POA2'!P262=0,1,'2016Census_G28_SA_POA2'!P262)</f>
        <v>110.3695652173913</v>
      </c>
    </row>
    <row r="266" spans="2:17" x14ac:dyDescent="0.3">
      <c r="B266">
        <f>'2016Census_G28_SA_POA2'!B263*'Total Per Week'!$B$3</f>
        <v>370</v>
      </c>
      <c r="C266">
        <f>'2016Census_G28_SA_POA2'!C263*'Total Per Week'!C$3</f>
        <v>0</v>
      </c>
      <c r="D266">
        <f>'2016Census_G28_SA_POA2'!D263*'Total Per Week'!D$3</f>
        <v>996</v>
      </c>
      <c r="E266">
        <f>'2016Census_G28_SA_POA2'!E263*'Total Per Week'!E$3</f>
        <v>1745</v>
      </c>
      <c r="F266">
        <f>'2016Census_G28_SA_POA2'!F263*'Total Per Week'!F$3</f>
        <v>848</v>
      </c>
      <c r="G266">
        <f>'2016Census_G28_SA_POA2'!G263*'Total Per Week'!G$3</f>
        <v>998</v>
      </c>
      <c r="H266">
        <f>'2016Census_G28_SA_POA2'!H263*'Total Per Week'!H$3</f>
        <v>0</v>
      </c>
      <c r="I266">
        <f>'2016Census_G28_SA_POA2'!I263*'Total Per Week'!I$3</f>
        <v>0</v>
      </c>
      <c r="J266">
        <f>'2016Census_G28_SA_POA2'!J263*'Total Per Week'!J$3</f>
        <v>0</v>
      </c>
      <c r="K266">
        <f>'2016Census_G28_SA_POA2'!K263*'Total Per Week'!K$3</f>
        <v>0</v>
      </c>
      <c r="L266">
        <f>'2016Census_G28_SA_POA2'!L263*'Total Per Week'!L$3</f>
        <v>0</v>
      </c>
      <c r="M266">
        <f>'2016Census_G28_SA_POA2'!M263*'Total Per Week'!M$3</f>
        <v>0</v>
      </c>
      <c r="N266">
        <f>'2016Census_G28_SA_POA2'!N263*'Total Per Week'!N$3</f>
        <v>0</v>
      </c>
      <c r="O266">
        <f>'2016Census_G28_SA_POA2'!O263*'Total Per Week'!O$3</f>
        <v>0</v>
      </c>
      <c r="P266">
        <f>SUM(B266:O266)/IF('2016Census_G28_SA_POA2'!R263=0,1,'2016Census_G28_SA_POA2'!R263)</f>
        <v>4957</v>
      </c>
      <c r="Q266">
        <f>P266/IF('2016Census_G28_SA_POA2'!P263=0,1,'2016Census_G28_SA_POA2'!P263)</f>
        <v>137.69444444444446</v>
      </c>
    </row>
    <row r="267" spans="2:17" x14ac:dyDescent="0.3">
      <c r="B267">
        <f>'2016Census_G28_SA_POA2'!B264*'Total Per Week'!$B$3</f>
        <v>0</v>
      </c>
      <c r="C267">
        <f>'2016Census_G28_SA_POA2'!C264*'Total Per Week'!C$3</f>
        <v>0</v>
      </c>
      <c r="D267">
        <f>'2016Census_G28_SA_POA2'!D264*'Total Per Week'!D$3</f>
        <v>0</v>
      </c>
      <c r="E267">
        <f>'2016Census_G28_SA_POA2'!E264*'Total Per Week'!E$3</f>
        <v>872.5</v>
      </c>
      <c r="F267">
        <f>'2016Census_G28_SA_POA2'!F264*'Total Per Week'!F$3</f>
        <v>848</v>
      </c>
      <c r="G267">
        <f>'2016Census_G28_SA_POA2'!G264*'Total Per Week'!G$3</f>
        <v>0</v>
      </c>
      <c r="H267">
        <f>'2016Census_G28_SA_POA2'!H264*'Total Per Week'!H$3</f>
        <v>0</v>
      </c>
      <c r="I267">
        <f>'2016Census_G28_SA_POA2'!I264*'Total Per Week'!I$3</f>
        <v>0</v>
      </c>
      <c r="J267">
        <f>'2016Census_G28_SA_POA2'!J264*'Total Per Week'!J$3</f>
        <v>0</v>
      </c>
      <c r="K267">
        <f>'2016Census_G28_SA_POA2'!K264*'Total Per Week'!K$3</f>
        <v>0</v>
      </c>
      <c r="L267">
        <f>'2016Census_G28_SA_POA2'!L264*'Total Per Week'!L$3</f>
        <v>0</v>
      </c>
      <c r="M267">
        <f>'2016Census_G28_SA_POA2'!M264*'Total Per Week'!M$3</f>
        <v>0</v>
      </c>
      <c r="N267">
        <f>'2016Census_G28_SA_POA2'!N264*'Total Per Week'!N$3</f>
        <v>0</v>
      </c>
      <c r="O267">
        <f>'2016Census_G28_SA_POA2'!O264*'Total Per Week'!O$3</f>
        <v>0</v>
      </c>
      <c r="P267">
        <f>SUM(B267:O267)/IF('2016Census_G28_SA_POA2'!R264=0,1,'2016Census_G28_SA_POA2'!R264)</f>
        <v>1720.5</v>
      </c>
      <c r="Q267">
        <f>P267/IF('2016Census_G28_SA_POA2'!P264=0,1,'2016Census_G28_SA_POA2'!P264)</f>
        <v>191.16666666666666</v>
      </c>
    </row>
    <row r="268" spans="2:17" x14ac:dyDescent="0.3">
      <c r="B268">
        <f>'2016Census_G28_SA_POA2'!B265*'Total Per Week'!$B$3</f>
        <v>370</v>
      </c>
      <c r="C268">
        <f>'2016Census_G28_SA_POA2'!C265*'Total Per Week'!C$3</f>
        <v>0</v>
      </c>
      <c r="D268">
        <f>'2016Census_G28_SA_POA2'!D265*'Total Per Week'!D$3</f>
        <v>498</v>
      </c>
      <c r="E268">
        <f>'2016Census_G28_SA_POA2'!E265*'Total Per Week'!E$3</f>
        <v>1919.5</v>
      </c>
      <c r="F268">
        <f>'2016Census_G28_SA_POA2'!F265*'Total Per Week'!F$3</f>
        <v>848</v>
      </c>
      <c r="G268">
        <f>'2016Census_G28_SA_POA2'!G265*'Total Per Week'!G$3</f>
        <v>0</v>
      </c>
      <c r="H268">
        <f>'2016Census_G28_SA_POA2'!H265*'Total Per Week'!H$3</f>
        <v>0</v>
      </c>
      <c r="I268">
        <f>'2016Census_G28_SA_POA2'!I265*'Total Per Week'!I$3</f>
        <v>0</v>
      </c>
      <c r="J268">
        <f>'2016Census_G28_SA_POA2'!J265*'Total Per Week'!J$3</f>
        <v>0</v>
      </c>
      <c r="K268">
        <f>'2016Census_G28_SA_POA2'!K265*'Total Per Week'!K$3</f>
        <v>0</v>
      </c>
      <c r="L268">
        <f>'2016Census_G28_SA_POA2'!L265*'Total Per Week'!L$3</f>
        <v>0</v>
      </c>
      <c r="M268">
        <f>'2016Census_G28_SA_POA2'!M265*'Total Per Week'!M$3</f>
        <v>0</v>
      </c>
      <c r="N268">
        <f>'2016Census_G28_SA_POA2'!N265*'Total Per Week'!N$3</f>
        <v>0</v>
      </c>
      <c r="O268">
        <f>'2016Census_G28_SA_POA2'!O265*'Total Per Week'!O$3</f>
        <v>0</v>
      </c>
      <c r="P268">
        <f>SUM(B268:O268)/IF('2016Census_G28_SA_POA2'!R265=0,1,'2016Census_G28_SA_POA2'!R265)</f>
        <v>3635.5</v>
      </c>
      <c r="Q268">
        <f>P268/IF('2016Census_G28_SA_POA2'!P265=0,1,'2016Census_G28_SA_POA2'!P265)</f>
        <v>125.36206896551724</v>
      </c>
    </row>
    <row r="269" spans="2:17" x14ac:dyDescent="0.3">
      <c r="B269">
        <f>'2016Census_G28_SA_POA2'!B266*'Total Per Week'!$B$3</f>
        <v>185</v>
      </c>
      <c r="C269">
        <f>'2016Census_G28_SA_POA2'!C266*'Total Per Week'!C$3</f>
        <v>0</v>
      </c>
      <c r="D269">
        <f>'2016Census_G28_SA_POA2'!D266*'Total Per Week'!D$3</f>
        <v>0</v>
      </c>
      <c r="E269">
        <f>'2016Census_G28_SA_POA2'!E266*'Total Per Week'!E$3</f>
        <v>523.5</v>
      </c>
      <c r="F269">
        <f>'2016Census_G28_SA_POA2'!F266*'Total Per Week'!F$3</f>
        <v>0</v>
      </c>
      <c r="G269">
        <f>'2016Census_G28_SA_POA2'!G266*'Total Per Week'!G$3</f>
        <v>0</v>
      </c>
      <c r="H269">
        <f>'2016Census_G28_SA_POA2'!H266*'Total Per Week'!H$3</f>
        <v>0</v>
      </c>
      <c r="I269">
        <f>'2016Census_G28_SA_POA2'!I266*'Total Per Week'!I$3</f>
        <v>0</v>
      </c>
      <c r="J269">
        <f>'2016Census_G28_SA_POA2'!J266*'Total Per Week'!J$3</f>
        <v>0</v>
      </c>
      <c r="K269">
        <f>'2016Census_G28_SA_POA2'!K266*'Total Per Week'!K$3</f>
        <v>0</v>
      </c>
      <c r="L269">
        <f>'2016Census_G28_SA_POA2'!L266*'Total Per Week'!L$3</f>
        <v>0</v>
      </c>
      <c r="M269">
        <f>'2016Census_G28_SA_POA2'!M266*'Total Per Week'!M$3</f>
        <v>0</v>
      </c>
      <c r="N269">
        <f>'2016Census_G28_SA_POA2'!N266*'Total Per Week'!N$3</f>
        <v>0</v>
      </c>
      <c r="O269">
        <f>'2016Census_G28_SA_POA2'!O266*'Total Per Week'!O$3</f>
        <v>0</v>
      </c>
      <c r="P269">
        <f>SUM(B269:O269)/IF('2016Census_G28_SA_POA2'!R266=0,1,'2016Census_G28_SA_POA2'!R266)</f>
        <v>708.5</v>
      </c>
      <c r="Q269">
        <f>P269/IF('2016Census_G28_SA_POA2'!P266=0,1,'2016Census_G28_SA_POA2'!P266)</f>
        <v>88.5625</v>
      </c>
    </row>
    <row r="270" spans="2:17" x14ac:dyDescent="0.3">
      <c r="B270">
        <f>'2016Census_G28_SA_POA2'!B267*'Total Per Week'!$B$3</f>
        <v>703</v>
      </c>
      <c r="C270">
        <f>'2016Census_G28_SA_POA2'!C267*'Total Per Week'!C$3</f>
        <v>1218</v>
      </c>
      <c r="D270">
        <f>'2016Census_G28_SA_POA2'!D267*'Total Per Week'!D$3</f>
        <v>2739</v>
      </c>
      <c r="E270">
        <f>'2016Census_G28_SA_POA2'!E267*'Total Per Week'!E$3</f>
        <v>6282</v>
      </c>
      <c r="F270">
        <f>'2016Census_G28_SA_POA2'!F267*'Total Per Week'!F$3</f>
        <v>4664</v>
      </c>
      <c r="G270">
        <f>'2016Census_G28_SA_POA2'!G267*'Total Per Week'!G$3</f>
        <v>7485</v>
      </c>
      <c r="H270">
        <f>'2016Census_G28_SA_POA2'!H267*'Total Per Week'!H$3</f>
        <v>3120</v>
      </c>
      <c r="I270">
        <f>'2016Census_G28_SA_POA2'!I267*'Total Per Week'!I$3</f>
        <v>0</v>
      </c>
      <c r="J270">
        <f>'2016Census_G28_SA_POA2'!J267*'Total Per Week'!J$3</f>
        <v>0</v>
      </c>
      <c r="K270">
        <f>'2016Census_G28_SA_POA2'!K267*'Total Per Week'!K$3</f>
        <v>0</v>
      </c>
      <c r="L270">
        <f>'2016Census_G28_SA_POA2'!L267*'Total Per Week'!L$3</f>
        <v>0</v>
      </c>
      <c r="M270">
        <f>'2016Census_G28_SA_POA2'!M267*'Total Per Week'!M$3</f>
        <v>0</v>
      </c>
      <c r="N270">
        <f>'2016Census_G28_SA_POA2'!N267*'Total Per Week'!N$3</f>
        <v>0</v>
      </c>
      <c r="O270">
        <f>'2016Census_G28_SA_POA2'!O267*'Total Per Week'!O$3</f>
        <v>0</v>
      </c>
      <c r="P270">
        <f>SUM(B270:O270)/IF('2016Census_G28_SA_POA2'!R267=0,1,'2016Census_G28_SA_POA2'!R267)</f>
        <v>26211</v>
      </c>
      <c r="Q270">
        <f>P270/IF('2016Census_G28_SA_POA2'!P267=0,1,'2016Census_G28_SA_POA2'!P267)</f>
        <v>171.31372549019608</v>
      </c>
    </row>
    <row r="271" spans="2:17" x14ac:dyDescent="0.3">
      <c r="B271">
        <f>'2016Census_G28_SA_POA2'!B268*'Total Per Week'!$B$3</f>
        <v>0</v>
      </c>
      <c r="C271">
        <f>'2016Census_G28_SA_POA2'!C268*'Total Per Week'!C$3</f>
        <v>0</v>
      </c>
      <c r="D271">
        <f>'2016Census_G28_SA_POA2'!D268*'Total Per Week'!D$3</f>
        <v>0</v>
      </c>
      <c r="E271">
        <f>'2016Census_G28_SA_POA2'!E268*'Total Per Week'!E$3</f>
        <v>698</v>
      </c>
      <c r="F271">
        <f>'2016Census_G28_SA_POA2'!F268*'Total Per Week'!F$3</f>
        <v>0</v>
      </c>
      <c r="G271">
        <f>'2016Census_G28_SA_POA2'!G268*'Total Per Week'!G$3</f>
        <v>0</v>
      </c>
      <c r="H271">
        <f>'2016Census_G28_SA_POA2'!H268*'Total Per Week'!H$3</f>
        <v>0</v>
      </c>
      <c r="I271">
        <f>'2016Census_G28_SA_POA2'!I268*'Total Per Week'!I$3</f>
        <v>0</v>
      </c>
      <c r="J271">
        <f>'2016Census_G28_SA_POA2'!J268*'Total Per Week'!J$3</f>
        <v>0</v>
      </c>
      <c r="K271">
        <f>'2016Census_G28_SA_POA2'!K268*'Total Per Week'!K$3</f>
        <v>0</v>
      </c>
      <c r="L271">
        <f>'2016Census_G28_SA_POA2'!L268*'Total Per Week'!L$3</f>
        <v>0</v>
      </c>
      <c r="M271">
        <f>'2016Census_G28_SA_POA2'!M268*'Total Per Week'!M$3</f>
        <v>0</v>
      </c>
      <c r="N271">
        <f>'2016Census_G28_SA_POA2'!N268*'Total Per Week'!N$3</f>
        <v>0</v>
      </c>
      <c r="O271">
        <f>'2016Census_G28_SA_POA2'!O268*'Total Per Week'!O$3</f>
        <v>0</v>
      </c>
      <c r="P271">
        <f>SUM(B271:O271)/IF('2016Census_G28_SA_POA2'!R268=0,1,'2016Census_G28_SA_POA2'!R268)</f>
        <v>698</v>
      </c>
      <c r="Q271">
        <f>P271/IF('2016Census_G28_SA_POA2'!P268=0,1,'2016Census_G28_SA_POA2'!P268)</f>
        <v>174.5</v>
      </c>
    </row>
    <row r="272" spans="2:17" x14ac:dyDescent="0.3">
      <c r="B272">
        <f>'2016Census_G28_SA_POA2'!B269*'Total Per Week'!$B$3</f>
        <v>518</v>
      </c>
      <c r="C272">
        <f>'2016Census_G28_SA_POA2'!C269*'Total Per Week'!C$3</f>
        <v>0</v>
      </c>
      <c r="D272">
        <f>'2016Census_G28_SA_POA2'!D269*'Total Per Week'!D$3</f>
        <v>871.5</v>
      </c>
      <c r="E272">
        <f>'2016Census_G28_SA_POA2'!E269*'Total Per Week'!E$3</f>
        <v>3315.5</v>
      </c>
      <c r="F272">
        <f>'2016Census_G28_SA_POA2'!F269*'Total Per Week'!F$3</f>
        <v>1060</v>
      </c>
      <c r="G272">
        <f>'2016Census_G28_SA_POA2'!G269*'Total Per Week'!G$3</f>
        <v>0</v>
      </c>
      <c r="H272">
        <f>'2016Census_G28_SA_POA2'!H269*'Total Per Week'!H$3</f>
        <v>0</v>
      </c>
      <c r="I272">
        <f>'2016Census_G28_SA_POA2'!I269*'Total Per Week'!I$3</f>
        <v>0</v>
      </c>
      <c r="J272">
        <f>'2016Census_G28_SA_POA2'!J269*'Total Per Week'!J$3</f>
        <v>0</v>
      </c>
      <c r="K272">
        <f>'2016Census_G28_SA_POA2'!K269*'Total Per Week'!K$3</f>
        <v>0</v>
      </c>
      <c r="L272">
        <f>'2016Census_G28_SA_POA2'!L269*'Total Per Week'!L$3</f>
        <v>0</v>
      </c>
      <c r="M272">
        <f>'2016Census_G28_SA_POA2'!M269*'Total Per Week'!M$3</f>
        <v>0</v>
      </c>
      <c r="N272">
        <f>'2016Census_G28_SA_POA2'!N269*'Total Per Week'!N$3</f>
        <v>0</v>
      </c>
      <c r="O272">
        <f>'2016Census_G28_SA_POA2'!O269*'Total Per Week'!O$3</f>
        <v>0</v>
      </c>
      <c r="P272">
        <f>SUM(B272:O272)/IF('2016Census_G28_SA_POA2'!R269=0,1,'2016Census_G28_SA_POA2'!R269)</f>
        <v>5765</v>
      </c>
      <c r="Q272">
        <f>P272/IF('2016Census_G28_SA_POA2'!P269=0,1,'2016Census_G28_SA_POA2'!P269)</f>
        <v>128.11111111111111</v>
      </c>
    </row>
    <row r="273" spans="2:17" x14ac:dyDescent="0.3">
      <c r="B273">
        <f>'2016Census_G28_SA_POA2'!B270*'Total Per Week'!$B$3</f>
        <v>1702</v>
      </c>
      <c r="C273">
        <f>'2016Census_G28_SA_POA2'!C270*'Total Per Week'!C$3</f>
        <v>696</v>
      </c>
      <c r="D273">
        <f>'2016Census_G28_SA_POA2'!D270*'Total Per Week'!D$3</f>
        <v>2241</v>
      </c>
      <c r="E273">
        <f>'2016Census_G28_SA_POA2'!E270*'Total Per Week'!E$3</f>
        <v>4711.5</v>
      </c>
      <c r="F273">
        <f>'2016Census_G28_SA_POA2'!F270*'Total Per Week'!F$3</f>
        <v>9328</v>
      </c>
      <c r="G273">
        <f>'2016Census_G28_SA_POA2'!G270*'Total Per Week'!G$3</f>
        <v>12475</v>
      </c>
      <c r="H273">
        <f>'2016Census_G28_SA_POA2'!H270*'Total Per Week'!H$3</f>
        <v>19032</v>
      </c>
      <c r="I273">
        <f>'2016Census_G28_SA_POA2'!I270*'Total Per Week'!I$3</f>
        <v>10786.5</v>
      </c>
      <c r="J273">
        <f>'2016Census_G28_SA_POA2'!J270*'Total Per Week'!J$3</f>
        <v>2497.5</v>
      </c>
      <c r="K273">
        <f>'2016Census_G28_SA_POA2'!K270*'Total Per Week'!K$3</f>
        <v>1798.5</v>
      </c>
      <c r="L273">
        <f>'2016Census_G28_SA_POA2'!L270*'Total Per Week'!L$3</f>
        <v>0</v>
      </c>
      <c r="M273">
        <f>'2016Census_G28_SA_POA2'!M270*'Total Per Week'!M$3</f>
        <v>0</v>
      </c>
      <c r="N273">
        <f>'2016Census_G28_SA_POA2'!N270*'Total Per Week'!N$3</f>
        <v>0</v>
      </c>
      <c r="O273">
        <f>'2016Census_G28_SA_POA2'!O270*'Total Per Week'!O$3</f>
        <v>0</v>
      </c>
      <c r="P273">
        <f>SUM(B273:O273)/IF('2016Census_G28_SA_POA2'!R270=0,1,'2016Census_G28_SA_POA2'!R270)</f>
        <v>65268</v>
      </c>
      <c r="Q273">
        <f>P273/IF('2016Census_G28_SA_POA2'!P270=0,1,'2016Census_G28_SA_POA2'!P270)</f>
        <v>225.840830449827</v>
      </c>
    </row>
    <row r="274" spans="2:17" x14ac:dyDescent="0.3">
      <c r="B274">
        <f>'2016Census_G28_SA_POA2'!B271*'Total Per Week'!$B$3</f>
        <v>407</v>
      </c>
      <c r="C274">
        <f>'2016Census_G28_SA_POA2'!C271*'Total Per Week'!C$3</f>
        <v>348</v>
      </c>
      <c r="D274">
        <f>'2016Census_G28_SA_POA2'!D271*'Total Per Week'!D$3</f>
        <v>1120.5</v>
      </c>
      <c r="E274">
        <f>'2016Census_G28_SA_POA2'!E271*'Total Per Week'!E$3</f>
        <v>1221.5</v>
      </c>
      <c r="F274">
        <f>'2016Census_G28_SA_POA2'!F271*'Total Per Week'!F$3</f>
        <v>2120</v>
      </c>
      <c r="G274">
        <f>'2016Census_G28_SA_POA2'!G271*'Total Per Week'!G$3</f>
        <v>5988</v>
      </c>
      <c r="H274">
        <f>'2016Census_G28_SA_POA2'!H271*'Total Per Week'!H$3</f>
        <v>5928</v>
      </c>
      <c r="I274">
        <f>'2016Census_G28_SA_POA2'!I271*'Total Per Week'!I$3</f>
        <v>2796.5</v>
      </c>
      <c r="J274">
        <f>'2016Census_G28_SA_POA2'!J271*'Total Per Week'!J$3</f>
        <v>0</v>
      </c>
      <c r="K274">
        <f>'2016Census_G28_SA_POA2'!K271*'Total Per Week'!K$3</f>
        <v>0</v>
      </c>
      <c r="L274">
        <f>'2016Census_G28_SA_POA2'!L271*'Total Per Week'!L$3</f>
        <v>0</v>
      </c>
      <c r="M274">
        <f>'2016Census_G28_SA_POA2'!M271*'Total Per Week'!M$3</f>
        <v>0</v>
      </c>
      <c r="N274">
        <f>'2016Census_G28_SA_POA2'!N271*'Total Per Week'!N$3</f>
        <v>0</v>
      </c>
      <c r="O274">
        <f>'2016Census_G28_SA_POA2'!O271*'Total Per Week'!O$3</f>
        <v>0</v>
      </c>
      <c r="P274">
        <f>SUM(B274:O274)/IF('2016Census_G28_SA_POA2'!R271=0,1,'2016Census_G28_SA_POA2'!R271)</f>
        <v>19929.5</v>
      </c>
      <c r="Q274">
        <f>P274/IF('2016Census_G28_SA_POA2'!P271=0,1,'2016Census_G28_SA_POA2'!P271)</f>
        <v>219.00549450549451</v>
      </c>
    </row>
    <row r="275" spans="2:17" x14ac:dyDescent="0.3">
      <c r="B275">
        <f>'2016Census_G28_SA_POA2'!B272*'Total Per Week'!$B$3</f>
        <v>296</v>
      </c>
      <c r="C275">
        <f>'2016Census_G28_SA_POA2'!C272*'Total Per Week'!C$3</f>
        <v>0</v>
      </c>
      <c r="D275">
        <f>'2016Census_G28_SA_POA2'!D272*'Total Per Week'!D$3</f>
        <v>0</v>
      </c>
      <c r="E275">
        <f>'2016Census_G28_SA_POA2'!E272*'Total Per Week'!E$3</f>
        <v>1221.5</v>
      </c>
      <c r="F275">
        <f>'2016Census_G28_SA_POA2'!F272*'Total Per Week'!F$3</f>
        <v>0</v>
      </c>
      <c r="G275">
        <f>'2016Census_G28_SA_POA2'!G272*'Total Per Week'!G$3</f>
        <v>0</v>
      </c>
      <c r="H275">
        <f>'2016Census_G28_SA_POA2'!H272*'Total Per Week'!H$3</f>
        <v>0</v>
      </c>
      <c r="I275">
        <f>'2016Census_G28_SA_POA2'!I272*'Total Per Week'!I$3</f>
        <v>0</v>
      </c>
      <c r="J275">
        <f>'2016Census_G28_SA_POA2'!J272*'Total Per Week'!J$3</f>
        <v>0</v>
      </c>
      <c r="K275">
        <f>'2016Census_G28_SA_POA2'!K272*'Total Per Week'!K$3</f>
        <v>0</v>
      </c>
      <c r="L275">
        <f>'2016Census_G28_SA_POA2'!L272*'Total Per Week'!L$3</f>
        <v>0</v>
      </c>
      <c r="M275">
        <f>'2016Census_G28_SA_POA2'!M272*'Total Per Week'!M$3</f>
        <v>0</v>
      </c>
      <c r="N275">
        <f>'2016Census_G28_SA_POA2'!N272*'Total Per Week'!N$3</f>
        <v>0</v>
      </c>
      <c r="O275">
        <f>'2016Census_G28_SA_POA2'!O272*'Total Per Week'!O$3</f>
        <v>0</v>
      </c>
      <c r="P275">
        <f>SUM(B275:O275)/IF('2016Census_G28_SA_POA2'!R272=0,1,'2016Census_G28_SA_POA2'!R272)</f>
        <v>1517.5</v>
      </c>
      <c r="Q275">
        <f>P275/IF('2016Census_G28_SA_POA2'!P272=0,1,'2016Census_G28_SA_POA2'!P272)</f>
        <v>101.16666666666667</v>
      </c>
    </row>
    <row r="276" spans="2:17" x14ac:dyDescent="0.3">
      <c r="B276">
        <f>'2016Census_G28_SA_POA2'!B273*'Total Per Week'!$B$3</f>
        <v>407</v>
      </c>
      <c r="C276">
        <f>'2016Census_G28_SA_POA2'!C273*'Total Per Week'!C$3</f>
        <v>0</v>
      </c>
      <c r="D276">
        <f>'2016Census_G28_SA_POA2'!D273*'Total Per Week'!D$3</f>
        <v>2116.5</v>
      </c>
      <c r="E276">
        <f>'2016Census_G28_SA_POA2'!E273*'Total Per Week'!E$3</f>
        <v>2966.5</v>
      </c>
      <c r="F276">
        <f>'2016Census_G28_SA_POA2'!F273*'Total Per Week'!F$3</f>
        <v>1060</v>
      </c>
      <c r="G276">
        <f>'2016Census_G28_SA_POA2'!G273*'Total Per Week'!G$3</f>
        <v>998</v>
      </c>
      <c r="H276">
        <f>'2016Census_G28_SA_POA2'!H273*'Total Per Week'!H$3</f>
        <v>0</v>
      </c>
      <c r="I276">
        <f>'2016Census_G28_SA_POA2'!I273*'Total Per Week'!I$3</f>
        <v>0</v>
      </c>
      <c r="J276">
        <f>'2016Census_G28_SA_POA2'!J273*'Total Per Week'!J$3</f>
        <v>0</v>
      </c>
      <c r="K276">
        <f>'2016Census_G28_SA_POA2'!K273*'Total Per Week'!K$3</f>
        <v>0</v>
      </c>
      <c r="L276">
        <f>'2016Census_G28_SA_POA2'!L273*'Total Per Week'!L$3</f>
        <v>0</v>
      </c>
      <c r="M276">
        <f>'2016Census_G28_SA_POA2'!M273*'Total Per Week'!M$3</f>
        <v>0</v>
      </c>
      <c r="N276">
        <f>'2016Census_G28_SA_POA2'!N273*'Total Per Week'!N$3</f>
        <v>0</v>
      </c>
      <c r="O276">
        <f>'2016Census_G28_SA_POA2'!O273*'Total Per Week'!O$3</f>
        <v>0</v>
      </c>
      <c r="P276">
        <f>SUM(B276:O276)/IF('2016Census_G28_SA_POA2'!R273=0,1,'2016Census_G28_SA_POA2'!R273)</f>
        <v>7548</v>
      </c>
      <c r="Q276">
        <f>P276/IF('2016Census_G28_SA_POA2'!P273=0,1,'2016Census_G28_SA_POA2'!P273)</f>
        <v>139.77777777777777</v>
      </c>
    </row>
    <row r="277" spans="2:17" x14ac:dyDescent="0.3">
      <c r="B277">
        <f>'2016Census_G28_SA_POA2'!B274*'Total Per Week'!$B$3</f>
        <v>0</v>
      </c>
      <c r="C277">
        <f>'2016Census_G28_SA_POA2'!C274*'Total Per Week'!C$3</f>
        <v>0</v>
      </c>
      <c r="D277">
        <f>'2016Census_G28_SA_POA2'!D274*'Total Per Week'!D$3</f>
        <v>373.5</v>
      </c>
      <c r="E277">
        <f>'2016Census_G28_SA_POA2'!E274*'Total Per Week'!E$3</f>
        <v>1221.5</v>
      </c>
      <c r="F277">
        <f>'2016Census_G28_SA_POA2'!F274*'Total Per Week'!F$3</f>
        <v>636</v>
      </c>
      <c r="G277">
        <f>'2016Census_G28_SA_POA2'!G274*'Total Per Week'!G$3</f>
        <v>0</v>
      </c>
      <c r="H277">
        <f>'2016Census_G28_SA_POA2'!H274*'Total Per Week'!H$3</f>
        <v>0</v>
      </c>
      <c r="I277">
        <f>'2016Census_G28_SA_POA2'!I274*'Total Per Week'!I$3</f>
        <v>0</v>
      </c>
      <c r="J277">
        <f>'2016Census_G28_SA_POA2'!J274*'Total Per Week'!J$3</f>
        <v>0</v>
      </c>
      <c r="K277">
        <f>'2016Census_G28_SA_POA2'!K274*'Total Per Week'!K$3</f>
        <v>0</v>
      </c>
      <c r="L277">
        <f>'2016Census_G28_SA_POA2'!L274*'Total Per Week'!L$3</f>
        <v>0</v>
      </c>
      <c r="M277">
        <f>'2016Census_G28_SA_POA2'!M274*'Total Per Week'!M$3</f>
        <v>0</v>
      </c>
      <c r="N277">
        <f>'2016Census_G28_SA_POA2'!N274*'Total Per Week'!N$3</f>
        <v>0</v>
      </c>
      <c r="O277">
        <f>'2016Census_G28_SA_POA2'!O274*'Total Per Week'!O$3</f>
        <v>0</v>
      </c>
      <c r="P277">
        <f>SUM(B277:O277)/IF('2016Census_G28_SA_POA2'!R274=0,1,'2016Census_G28_SA_POA2'!R274)</f>
        <v>2231</v>
      </c>
      <c r="Q277">
        <f>P277/IF('2016Census_G28_SA_POA2'!P274=0,1,'2016Census_G28_SA_POA2'!P274)</f>
        <v>171.61538461538461</v>
      </c>
    </row>
    <row r="278" spans="2:17" x14ac:dyDescent="0.3">
      <c r="B278">
        <f>'2016Census_G28_SA_POA2'!B275*'Total Per Week'!$B$3</f>
        <v>555</v>
      </c>
      <c r="C278">
        <f>'2016Census_G28_SA_POA2'!C275*'Total Per Week'!C$3</f>
        <v>522</v>
      </c>
      <c r="D278">
        <f>'2016Census_G28_SA_POA2'!D275*'Total Per Week'!D$3</f>
        <v>1992</v>
      </c>
      <c r="E278">
        <f>'2016Census_G28_SA_POA2'!E275*'Total Per Week'!E$3</f>
        <v>7329</v>
      </c>
      <c r="F278">
        <f>'2016Census_G28_SA_POA2'!F275*'Total Per Week'!F$3</f>
        <v>4664</v>
      </c>
      <c r="G278">
        <f>'2016Census_G28_SA_POA2'!G275*'Total Per Week'!G$3</f>
        <v>5239.5</v>
      </c>
      <c r="H278">
        <f>'2016Census_G28_SA_POA2'!H275*'Total Per Week'!H$3</f>
        <v>3432</v>
      </c>
      <c r="I278">
        <f>'2016Census_G28_SA_POA2'!I275*'Total Per Week'!I$3</f>
        <v>0</v>
      </c>
      <c r="J278">
        <f>'2016Census_G28_SA_POA2'!J275*'Total Per Week'!J$3</f>
        <v>0</v>
      </c>
      <c r="K278">
        <f>'2016Census_G28_SA_POA2'!K275*'Total Per Week'!K$3</f>
        <v>0</v>
      </c>
      <c r="L278">
        <f>'2016Census_G28_SA_POA2'!L275*'Total Per Week'!L$3</f>
        <v>0</v>
      </c>
      <c r="M278">
        <f>'2016Census_G28_SA_POA2'!M275*'Total Per Week'!M$3</f>
        <v>0</v>
      </c>
      <c r="N278">
        <f>'2016Census_G28_SA_POA2'!N275*'Total Per Week'!N$3</f>
        <v>0</v>
      </c>
      <c r="O278">
        <f>'2016Census_G28_SA_POA2'!O275*'Total Per Week'!O$3</f>
        <v>0</v>
      </c>
      <c r="P278">
        <f>SUM(B278:O278)/IF('2016Census_G28_SA_POA2'!R275=0,1,'2016Census_G28_SA_POA2'!R275)</f>
        <v>23733.5</v>
      </c>
      <c r="Q278">
        <f>P278/IF('2016Census_G28_SA_POA2'!P275=0,1,'2016Census_G28_SA_POA2'!P275)</f>
        <v>178.44736842105263</v>
      </c>
    </row>
    <row r="279" spans="2:17" x14ac:dyDescent="0.3">
      <c r="B279">
        <f>'2016Census_G28_SA_POA2'!B276*'Total Per Week'!$B$3</f>
        <v>851</v>
      </c>
      <c r="C279">
        <f>'2016Census_G28_SA_POA2'!C276*'Total Per Week'!C$3</f>
        <v>261</v>
      </c>
      <c r="D279">
        <f>'2016Census_G28_SA_POA2'!D276*'Total Per Week'!D$3</f>
        <v>3486</v>
      </c>
      <c r="E279">
        <f>'2016Census_G28_SA_POA2'!E276*'Total Per Week'!E$3</f>
        <v>7852.5</v>
      </c>
      <c r="F279">
        <f>'2016Census_G28_SA_POA2'!F276*'Total Per Week'!F$3</f>
        <v>3816</v>
      </c>
      <c r="G279">
        <f>'2016Census_G28_SA_POA2'!G276*'Total Per Week'!G$3</f>
        <v>4491</v>
      </c>
      <c r="H279">
        <f>'2016Census_G28_SA_POA2'!H276*'Total Per Week'!H$3</f>
        <v>2808</v>
      </c>
      <c r="I279">
        <f>'2016Census_G28_SA_POA2'!I276*'Total Per Week'!I$3</f>
        <v>0</v>
      </c>
      <c r="J279">
        <f>'2016Census_G28_SA_POA2'!J276*'Total Per Week'!J$3</f>
        <v>0</v>
      </c>
      <c r="K279">
        <f>'2016Census_G28_SA_POA2'!K276*'Total Per Week'!K$3</f>
        <v>0</v>
      </c>
      <c r="L279">
        <f>'2016Census_G28_SA_POA2'!L276*'Total Per Week'!L$3</f>
        <v>0</v>
      </c>
      <c r="M279">
        <f>'2016Census_G28_SA_POA2'!M276*'Total Per Week'!M$3</f>
        <v>0</v>
      </c>
      <c r="N279">
        <f>'2016Census_G28_SA_POA2'!N276*'Total Per Week'!N$3</f>
        <v>0</v>
      </c>
      <c r="O279">
        <f>'2016Census_G28_SA_POA2'!O276*'Total Per Week'!O$3</f>
        <v>0</v>
      </c>
      <c r="P279">
        <f>SUM(B279:O279)/IF('2016Census_G28_SA_POA2'!R276=0,1,'2016Census_G28_SA_POA2'!R276)</f>
        <v>23565.5</v>
      </c>
      <c r="Q279">
        <f>P279/IF('2016Census_G28_SA_POA2'!P276=0,1,'2016Census_G28_SA_POA2'!P276)</f>
        <v>163.64930555555554</v>
      </c>
    </row>
    <row r="280" spans="2:17" x14ac:dyDescent="0.3">
      <c r="B280">
        <f>'2016Census_G28_SA_POA2'!B277*'Total Per Week'!$B$3</f>
        <v>3552</v>
      </c>
      <c r="C280">
        <f>'2016Census_G28_SA_POA2'!C277*'Total Per Week'!C$3</f>
        <v>13746</v>
      </c>
      <c r="D280">
        <f>'2016Census_G28_SA_POA2'!D277*'Total Per Week'!D$3</f>
        <v>43077</v>
      </c>
      <c r="E280">
        <f>'2016Census_G28_SA_POA2'!E277*'Total Per Week'!E$3</f>
        <v>105921.5</v>
      </c>
      <c r="F280">
        <f>'2016Census_G28_SA_POA2'!F277*'Total Per Week'!F$3</f>
        <v>44308</v>
      </c>
      <c r="G280">
        <f>'2016Census_G28_SA_POA2'!G277*'Total Per Week'!G$3</f>
        <v>70359</v>
      </c>
      <c r="H280">
        <f>'2016Census_G28_SA_POA2'!H277*'Total Per Week'!H$3</f>
        <v>40248</v>
      </c>
      <c r="I280">
        <f>'2016Census_G28_SA_POA2'!I277*'Total Per Week'!I$3</f>
        <v>12784</v>
      </c>
      <c r="J280">
        <f>'2016Census_G28_SA_POA2'!J277*'Total Per Week'!J$3</f>
        <v>0</v>
      </c>
      <c r="K280">
        <f>'2016Census_G28_SA_POA2'!K277*'Total Per Week'!K$3</f>
        <v>0</v>
      </c>
      <c r="L280">
        <f>'2016Census_G28_SA_POA2'!L277*'Total Per Week'!L$3</f>
        <v>0</v>
      </c>
      <c r="M280">
        <f>'2016Census_G28_SA_POA2'!M277*'Total Per Week'!M$3</f>
        <v>0</v>
      </c>
      <c r="N280">
        <f>'2016Census_G28_SA_POA2'!N277*'Total Per Week'!N$3</f>
        <v>0</v>
      </c>
      <c r="O280">
        <f>'2016Census_G28_SA_POA2'!O277*'Total Per Week'!O$3</f>
        <v>0</v>
      </c>
      <c r="P280">
        <f>SUM(B280:O280)/IF('2016Census_G28_SA_POA2'!R277=0,1,'2016Census_G28_SA_POA2'!R277)</f>
        <v>333995.5</v>
      </c>
      <c r="Q280">
        <f>P280/IF('2016Census_G28_SA_POA2'!P277=0,1,'2016Census_G28_SA_POA2'!P277)</f>
        <v>179.66406670252823</v>
      </c>
    </row>
    <row r="281" spans="2:17" x14ac:dyDescent="0.3">
      <c r="B281">
        <f>'2016Census_G28_SA_POA2'!B278*'Total Per Week'!$B$3</f>
        <v>962</v>
      </c>
      <c r="C281">
        <f>'2016Census_G28_SA_POA2'!C278*'Total Per Week'!C$3</f>
        <v>0</v>
      </c>
      <c r="D281">
        <f>'2016Census_G28_SA_POA2'!D278*'Total Per Week'!D$3</f>
        <v>1245</v>
      </c>
      <c r="E281">
        <f>'2016Census_G28_SA_POA2'!E278*'Total Per Week'!E$3</f>
        <v>3664.5</v>
      </c>
      <c r="F281">
        <f>'2016Census_G28_SA_POA2'!F278*'Total Per Week'!F$3</f>
        <v>5936</v>
      </c>
      <c r="G281">
        <f>'2016Census_G28_SA_POA2'!G278*'Total Per Week'!G$3</f>
        <v>6986</v>
      </c>
      <c r="H281">
        <f>'2016Census_G28_SA_POA2'!H278*'Total Per Week'!H$3</f>
        <v>1560</v>
      </c>
      <c r="I281">
        <f>'2016Census_G28_SA_POA2'!I278*'Total Per Week'!I$3</f>
        <v>1198.5</v>
      </c>
      <c r="J281">
        <f>'2016Census_G28_SA_POA2'!J278*'Total Per Week'!J$3</f>
        <v>0</v>
      </c>
      <c r="K281">
        <f>'2016Census_G28_SA_POA2'!K278*'Total Per Week'!K$3</f>
        <v>0</v>
      </c>
      <c r="L281">
        <f>'2016Census_G28_SA_POA2'!L278*'Total Per Week'!L$3</f>
        <v>0</v>
      </c>
      <c r="M281">
        <f>'2016Census_G28_SA_POA2'!M278*'Total Per Week'!M$3</f>
        <v>0</v>
      </c>
      <c r="N281">
        <f>'2016Census_G28_SA_POA2'!N278*'Total Per Week'!N$3</f>
        <v>0</v>
      </c>
      <c r="O281">
        <f>'2016Census_G28_SA_POA2'!O278*'Total Per Week'!O$3</f>
        <v>0</v>
      </c>
      <c r="P281">
        <f>SUM(B281:O281)/IF('2016Census_G28_SA_POA2'!R278=0,1,'2016Census_G28_SA_POA2'!R278)</f>
        <v>21552</v>
      </c>
      <c r="Q281">
        <f>P281/IF('2016Census_G28_SA_POA2'!P278=0,1,'2016Census_G28_SA_POA2'!P278)</f>
        <v>178.11570247933884</v>
      </c>
    </row>
    <row r="282" spans="2:17" x14ac:dyDescent="0.3">
      <c r="B282">
        <f>'2016Census_G28_SA_POA2'!B279*'Total Per Week'!$B$3</f>
        <v>111</v>
      </c>
      <c r="C282">
        <f>'2016Census_G28_SA_POA2'!C279*'Total Per Week'!C$3</f>
        <v>0</v>
      </c>
      <c r="D282">
        <f>'2016Census_G28_SA_POA2'!D279*'Total Per Week'!D$3</f>
        <v>996</v>
      </c>
      <c r="E282">
        <f>'2016Census_G28_SA_POA2'!E279*'Total Per Week'!E$3</f>
        <v>523.5</v>
      </c>
      <c r="F282">
        <f>'2016Census_G28_SA_POA2'!F279*'Total Per Week'!F$3</f>
        <v>636</v>
      </c>
      <c r="G282">
        <f>'2016Census_G28_SA_POA2'!G279*'Total Per Week'!G$3</f>
        <v>0</v>
      </c>
      <c r="H282">
        <f>'2016Census_G28_SA_POA2'!H279*'Total Per Week'!H$3</f>
        <v>0</v>
      </c>
      <c r="I282">
        <f>'2016Census_G28_SA_POA2'!I279*'Total Per Week'!I$3</f>
        <v>0</v>
      </c>
      <c r="J282">
        <f>'2016Census_G28_SA_POA2'!J279*'Total Per Week'!J$3</f>
        <v>0</v>
      </c>
      <c r="K282">
        <f>'2016Census_G28_SA_POA2'!K279*'Total Per Week'!K$3</f>
        <v>0</v>
      </c>
      <c r="L282">
        <f>'2016Census_G28_SA_POA2'!L279*'Total Per Week'!L$3</f>
        <v>0</v>
      </c>
      <c r="M282">
        <f>'2016Census_G28_SA_POA2'!M279*'Total Per Week'!M$3</f>
        <v>0</v>
      </c>
      <c r="N282">
        <f>'2016Census_G28_SA_POA2'!N279*'Total Per Week'!N$3</f>
        <v>0</v>
      </c>
      <c r="O282">
        <f>'2016Census_G28_SA_POA2'!O279*'Total Per Week'!O$3</f>
        <v>0</v>
      </c>
      <c r="P282">
        <f>SUM(B282:O282)/IF('2016Census_G28_SA_POA2'!R279=0,1,'2016Census_G28_SA_POA2'!R279)</f>
        <v>2266.5</v>
      </c>
      <c r="Q282">
        <f>P282/IF('2016Census_G28_SA_POA2'!P279=0,1,'2016Census_G28_SA_POA2'!P279)</f>
        <v>133.3235294117647</v>
      </c>
    </row>
    <row r="283" spans="2:17" x14ac:dyDescent="0.3">
      <c r="B283">
        <f>'2016Census_G28_SA_POA2'!B280*'Total Per Week'!$B$3</f>
        <v>1073</v>
      </c>
      <c r="C283">
        <f>'2016Census_G28_SA_POA2'!C280*'Total Per Week'!C$3</f>
        <v>2262</v>
      </c>
      <c r="D283">
        <f>'2016Census_G28_SA_POA2'!D280*'Total Per Week'!D$3</f>
        <v>8715</v>
      </c>
      <c r="E283">
        <f>'2016Census_G28_SA_POA2'!E280*'Total Per Week'!E$3</f>
        <v>10295.5</v>
      </c>
      <c r="F283">
        <f>'2016Census_G28_SA_POA2'!F280*'Total Per Week'!F$3</f>
        <v>13144</v>
      </c>
      <c r="G283">
        <f>'2016Census_G28_SA_POA2'!G280*'Total Per Week'!G$3</f>
        <v>35179.5</v>
      </c>
      <c r="H283">
        <f>'2016Census_G28_SA_POA2'!H280*'Total Per Week'!H$3</f>
        <v>21528</v>
      </c>
      <c r="I283">
        <f>'2016Census_G28_SA_POA2'!I280*'Total Per Week'!I$3</f>
        <v>4794</v>
      </c>
      <c r="J283">
        <f>'2016Census_G28_SA_POA2'!J280*'Total Per Week'!J$3</f>
        <v>0</v>
      </c>
      <c r="K283">
        <f>'2016Census_G28_SA_POA2'!K280*'Total Per Week'!K$3</f>
        <v>0</v>
      </c>
      <c r="L283">
        <f>'2016Census_G28_SA_POA2'!L280*'Total Per Week'!L$3</f>
        <v>0</v>
      </c>
      <c r="M283">
        <f>'2016Census_G28_SA_POA2'!M280*'Total Per Week'!M$3</f>
        <v>0</v>
      </c>
      <c r="N283">
        <f>'2016Census_G28_SA_POA2'!N280*'Total Per Week'!N$3</f>
        <v>0</v>
      </c>
      <c r="O283">
        <f>'2016Census_G28_SA_POA2'!O280*'Total Per Week'!O$3</f>
        <v>0</v>
      </c>
      <c r="P283">
        <f>SUM(B283:O283)/IF('2016Census_G28_SA_POA2'!R280=0,1,'2016Census_G28_SA_POA2'!R280)</f>
        <v>96991</v>
      </c>
      <c r="Q283">
        <f>P283/IF('2016Census_G28_SA_POA2'!P280=0,1,'2016Census_G28_SA_POA2'!P280)</f>
        <v>207.2457264957265</v>
      </c>
    </row>
    <row r="284" spans="2:17" x14ac:dyDescent="0.3">
      <c r="B284">
        <f>'2016Census_G28_SA_POA2'!B281*'Total Per Week'!$B$3</f>
        <v>592</v>
      </c>
      <c r="C284">
        <f>'2016Census_G28_SA_POA2'!C281*'Total Per Week'!C$3</f>
        <v>0</v>
      </c>
      <c r="D284">
        <f>'2016Census_G28_SA_POA2'!D281*'Total Per Week'!D$3</f>
        <v>996</v>
      </c>
      <c r="E284">
        <f>'2016Census_G28_SA_POA2'!E281*'Total Per Week'!E$3</f>
        <v>1047</v>
      </c>
      <c r="F284">
        <f>'2016Census_G28_SA_POA2'!F281*'Total Per Week'!F$3</f>
        <v>636</v>
      </c>
      <c r="G284">
        <f>'2016Census_G28_SA_POA2'!G281*'Total Per Week'!G$3</f>
        <v>0</v>
      </c>
      <c r="H284">
        <f>'2016Census_G28_SA_POA2'!H281*'Total Per Week'!H$3</f>
        <v>0</v>
      </c>
      <c r="I284">
        <f>'2016Census_G28_SA_POA2'!I281*'Total Per Week'!I$3</f>
        <v>0</v>
      </c>
      <c r="J284">
        <f>'2016Census_G28_SA_POA2'!J281*'Total Per Week'!J$3</f>
        <v>0</v>
      </c>
      <c r="K284">
        <f>'2016Census_G28_SA_POA2'!K281*'Total Per Week'!K$3</f>
        <v>0</v>
      </c>
      <c r="L284">
        <f>'2016Census_G28_SA_POA2'!L281*'Total Per Week'!L$3</f>
        <v>0</v>
      </c>
      <c r="M284">
        <f>'2016Census_G28_SA_POA2'!M281*'Total Per Week'!M$3</f>
        <v>0</v>
      </c>
      <c r="N284">
        <f>'2016Census_G28_SA_POA2'!N281*'Total Per Week'!N$3</f>
        <v>0</v>
      </c>
      <c r="O284">
        <f>'2016Census_G28_SA_POA2'!O281*'Total Per Week'!O$3</f>
        <v>0</v>
      </c>
      <c r="P284">
        <f>SUM(B284:O284)/IF('2016Census_G28_SA_POA2'!R281=0,1,'2016Census_G28_SA_POA2'!R281)</f>
        <v>3271</v>
      </c>
      <c r="Q284">
        <f>P284/IF('2016Census_G28_SA_POA2'!P281=0,1,'2016Census_G28_SA_POA2'!P281)</f>
        <v>99.121212121212125</v>
      </c>
    </row>
    <row r="285" spans="2:17" x14ac:dyDescent="0.3">
      <c r="B285">
        <f>'2016Census_G28_SA_POA2'!B282*'Total Per Week'!$B$3</f>
        <v>814</v>
      </c>
      <c r="C285">
        <f>'2016Census_G28_SA_POA2'!C282*'Total Per Week'!C$3</f>
        <v>1740</v>
      </c>
      <c r="D285">
        <f>'2016Census_G28_SA_POA2'!D282*'Total Per Week'!D$3</f>
        <v>5976</v>
      </c>
      <c r="E285">
        <f>'2016Census_G28_SA_POA2'!E282*'Total Per Week'!E$3</f>
        <v>20067.5</v>
      </c>
      <c r="F285">
        <f>'2016Census_G28_SA_POA2'!F282*'Total Per Week'!F$3</f>
        <v>14204</v>
      </c>
      <c r="G285">
        <f>'2016Census_G28_SA_POA2'!G282*'Total Per Week'!G$3</f>
        <v>40169.5</v>
      </c>
      <c r="H285">
        <f>'2016Census_G28_SA_POA2'!H282*'Total Per Week'!H$3</f>
        <v>29952</v>
      </c>
      <c r="I285">
        <f>'2016Census_G28_SA_POA2'!I282*'Total Per Week'!I$3</f>
        <v>9188.5</v>
      </c>
      <c r="J285">
        <f>'2016Census_G28_SA_POA2'!J282*'Total Per Week'!J$3</f>
        <v>1498.5</v>
      </c>
      <c r="K285">
        <f>'2016Census_G28_SA_POA2'!K282*'Total Per Week'!K$3</f>
        <v>1798.5</v>
      </c>
      <c r="L285">
        <f>'2016Census_G28_SA_POA2'!L282*'Total Per Week'!L$3</f>
        <v>0</v>
      </c>
      <c r="M285">
        <f>'2016Census_G28_SA_POA2'!M282*'Total Per Week'!M$3</f>
        <v>0</v>
      </c>
      <c r="N285">
        <f>'2016Census_G28_SA_POA2'!N282*'Total Per Week'!N$3</f>
        <v>0</v>
      </c>
      <c r="O285">
        <f>'2016Census_G28_SA_POA2'!O282*'Total Per Week'!O$3</f>
        <v>3225</v>
      </c>
      <c r="P285">
        <f>SUM(B285:O285)/IF('2016Census_G28_SA_POA2'!R282=0,1,'2016Census_G28_SA_POA2'!R282)</f>
        <v>128633.5</v>
      </c>
      <c r="Q285">
        <f>P285/IF('2016Census_G28_SA_POA2'!P282=0,1,'2016Census_G28_SA_POA2'!P282)</f>
        <v>229.29322638146166</v>
      </c>
    </row>
    <row r="286" spans="2:17" x14ac:dyDescent="0.3">
      <c r="B286">
        <f>'2016Census_G28_SA_POA2'!B283*'Total Per Week'!$B$3</f>
        <v>1406</v>
      </c>
      <c r="C286">
        <f>'2016Census_G28_SA_POA2'!C283*'Total Per Week'!C$3</f>
        <v>2436</v>
      </c>
      <c r="D286">
        <f>'2016Census_G28_SA_POA2'!D283*'Total Per Week'!D$3</f>
        <v>2863.5</v>
      </c>
      <c r="E286">
        <f>'2016Census_G28_SA_POA2'!E283*'Total Per Week'!E$3</f>
        <v>13262</v>
      </c>
      <c r="F286">
        <f>'2016Census_G28_SA_POA2'!F283*'Total Per Week'!F$3</f>
        <v>10176</v>
      </c>
      <c r="G286">
        <f>'2016Census_G28_SA_POA2'!G283*'Total Per Week'!G$3</f>
        <v>35928</v>
      </c>
      <c r="H286">
        <f>'2016Census_G28_SA_POA2'!H283*'Total Per Week'!H$3</f>
        <v>27768</v>
      </c>
      <c r="I286">
        <f>'2016Census_G28_SA_POA2'!I283*'Total Per Week'!I$3</f>
        <v>7990</v>
      </c>
      <c r="J286">
        <f>'2016Census_G28_SA_POA2'!J283*'Total Per Week'!J$3</f>
        <v>0</v>
      </c>
      <c r="K286">
        <f>'2016Census_G28_SA_POA2'!K283*'Total Per Week'!K$3</f>
        <v>0</v>
      </c>
      <c r="L286">
        <f>'2016Census_G28_SA_POA2'!L283*'Total Per Week'!L$3</f>
        <v>0</v>
      </c>
      <c r="M286">
        <f>'2016Census_G28_SA_POA2'!M283*'Total Per Week'!M$3</f>
        <v>0</v>
      </c>
      <c r="N286">
        <f>'2016Census_G28_SA_POA2'!N283*'Total Per Week'!N$3</f>
        <v>0</v>
      </c>
      <c r="O286">
        <f>'2016Census_G28_SA_POA2'!O283*'Total Per Week'!O$3</f>
        <v>0</v>
      </c>
      <c r="P286">
        <f>SUM(B286:O286)/IF('2016Census_G28_SA_POA2'!R283=0,1,'2016Census_G28_SA_POA2'!R283)</f>
        <v>101829.5</v>
      </c>
      <c r="Q286">
        <f>P286/IF('2016Census_G28_SA_POA2'!P283=0,1,'2016Census_G28_SA_POA2'!P283)</f>
        <v>218.51824034334763</v>
      </c>
    </row>
    <row r="287" spans="2:17" x14ac:dyDescent="0.3">
      <c r="B287">
        <f>'2016Census_G28_SA_POA2'!B284*'Total Per Week'!$B$3</f>
        <v>111</v>
      </c>
      <c r="C287">
        <f>'2016Census_G28_SA_POA2'!C284*'Total Per Week'!C$3</f>
        <v>522</v>
      </c>
      <c r="D287">
        <f>'2016Census_G28_SA_POA2'!D284*'Total Per Week'!D$3</f>
        <v>373.5</v>
      </c>
      <c r="E287">
        <f>'2016Census_G28_SA_POA2'!E284*'Total Per Week'!E$3</f>
        <v>1047</v>
      </c>
      <c r="F287">
        <f>'2016Census_G28_SA_POA2'!F284*'Total Per Week'!F$3</f>
        <v>1272</v>
      </c>
      <c r="G287">
        <f>'2016Census_G28_SA_POA2'!G284*'Total Per Week'!G$3</f>
        <v>748.5</v>
      </c>
      <c r="H287">
        <f>'2016Census_G28_SA_POA2'!H284*'Total Per Week'!H$3</f>
        <v>0</v>
      </c>
      <c r="I287">
        <f>'2016Census_G28_SA_POA2'!I284*'Total Per Week'!I$3</f>
        <v>0</v>
      </c>
      <c r="J287">
        <f>'2016Census_G28_SA_POA2'!J284*'Total Per Week'!J$3</f>
        <v>0</v>
      </c>
      <c r="K287">
        <f>'2016Census_G28_SA_POA2'!K284*'Total Per Week'!K$3</f>
        <v>0</v>
      </c>
      <c r="L287">
        <f>'2016Census_G28_SA_POA2'!L284*'Total Per Week'!L$3</f>
        <v>0</v>
      </c>
      <c r="M287">
        <f>'2016Census_G28_SA_POA2'!M284*'Total Per Week'!M$3</f>
        <v>0</v>
      </c>
      <c r="N287">
        <f>'2016Census_G28_SA_POA2'!N284*'Total Per Week'!N$3</f>
        <v>0</v>
      </c>
      <c r="O287">
        <f>'2016Census_G28_SA_POA2'!O284*'Total Per Week'!O$3</f>
        <v>0</v>
      </c>
      <c r="P287">
        <f>SUM(B287:O287)/IF('2016Census_G28_SA_POA2'!R284=0,1,'2016Census_G28_SA_POA2'!R284)</f>
        <v>4074</v>
      </c>
      <c r="Q287">
        <f>P287/IF('2016Census_G28_SA_POA2'!P284=0,1,'2016Census_G28_SA_POA2'!P284)</f>
        <v>150.88888888888889</v>
      </c>
    </row>
    <row r="288" spans="2:17" x14ac:dyDescent="0.3">
      <c r="B288">
        <f>'2016Census_G28_SA_POA2'!B285*'Total Per Week'!$B$3</f>
        <v>222</v>
      </c>
      <c r="C288">
        <f>'2016Census_G28_SA_POA2'!C285*'Total Per Week'!C$3</f>
        <v>0</v>
      </c>
      <c r="D288">
        <f>'2016Census_G28_SA_POA2'!D285*'Total Per Week'!D$3</f>
        <v>1369.5</v>
      </c>
      <c r="E288">
        <f>'2016Census_G28_SA_POA2'!E285*'Total Per Week'!E$3</f>
        <v>0</v>
      </c>
      <c r="F288">
        <f>'2016Census_G28_SA_POA2'!F285*'Total Per Week'!F$3</f>
        <v>1272</v>
      </c>
      <c r="G288">
        <f>'2016Census_G28_SA_POA2'!G285*'Total Per Week'!G$3</f>
        <v>998</v>
      </c>
      <c r="H288">
        <f>'2016Census_G28_SA_POA2'!H285*'Total Per Week'!H$3</f>
        <v>0</v>
      </c>
      <c r="I288">
        <f>'2016Census_G28_SA_POA2'!I285*'Total Per Week'!I$3</f>
        <v>0</v>
      </c>
      <c r="J288">
        <f>'2016Census_G28_SA_POA2'!J285*'Total Per Week'!J$3</f>
        <v>0</v>
      </c>
      <c r="K288">
        <f>'2016Census_G28_SA_POA2'!K285*'Total Per Week'!K$3</f>
        <v>0</v>
      </c>
      <c r="L288">
        <f>'2016Census_G28_SA_POA2'!L285*'Total Per Week'!L$3</f>
        <v>0</v>
      </c>
      <c r="M288">
        <f>'2016Census_G28_SA_POA2'!M285*'Total Per Week'!M$3</f>
        <v>0</v>
      </c>
      <c r="N288">
        <f>'2016Census_G28_SA_POA2'!N285*'Total Per Week'!N$3</f>
        <v>0</v>
      </c>
      <c r="O288">
        <f>'2016Census_G28_SA_POA2'!O285*'Total Per Week'!O$3</f>
        <v>0</v>
      </c>
      <c r="P288">
        <f>SUM(B288:O288)/IF('2016Census_G28_SA_POA2'!R285=0,1,'2016Census_G28_SA_POA2'!R285)</f>
        <v>3861.5</v>
      </c>
      <c r="Q288">
        <f>P288/IF('2016Census_G28_SA_POA2'!P285=0,1,'2016Census_G28_SA_POA2'!P285)</f>
        <v>143.0185185185185</v>
      </c>
    </row>
    <row r="289" spans="2:17" x14ac:dyDescent="0.3">
      <c r="B289">
        <f>'2016Census_G28_SA_POA2'!B286*'Total Per Week'!$B$3</f>
        <v>814</v>
      </c>
      <c r="C289">
        <f>'2016Census_G28_SA_POA2'!C286*'Total Per Week'!C$3</f>
        <v>1044</v>
      </c>
      <c r="D289">
        <f>'2016Census_G28_SA_POA2'!D286*'Total Per Week'!D$3</f>
        <v>2365.5</v>
      </c>
      <c r="E289">
        <f>'2016Census_G28_SA_POA2'!E286*'Total Per Week'!E$3</f>
        <v>4711.5</v>
      </c>
      <c r="F289">
        <f>'2016Census_G28_SA_POA2'!F286*'Total Per Week'!F$3</f>
        <v>5512</v>
      </c>
      <c r="G289">
        <f>'2016Census_G28_SA_POA2'!G286*'Total Per Week'!G$3</f>
        <v>9980</v>
      </c>
      <c r="H289">
        <f>'2016Census_G28_SA_POA2'!H286*'Total Per Week'!H$3</f>
        <v>4368</v>
      </c>
      <c r="I289">
        <f>'2016Census_G28_SA_POA2'!I286*'Total Per Week'!I$3</f>
        <v>0</v>
      </c>
      <c r="J289">
        <f>'2016Census_G28_SA_POA2'!J286*'Total Per Week'!J$3</f>
        <v>0</v>
      </c>
      <c r="K289">
        <f>'2016Census_G28_SA_POA2'!K286*'Total Per Week'!K$3</f>
        <v>0</v>
      </c>
      <c r="L289">
        <f>'2016Census_G28_SA_POA2'!L286*'Total Per Week'!L$3</f>
        <v>0</v>
      </c>
      <c r="M289">
        <f>'2016Census_G28_SA_POA2'!M286*'Total Per Week'!M$3</f>
        <v>0</v>
      </c>
      <c r="N289">
        <f>'2016Census_G28_SA_POA2'!N286*'Total Per Week'!N$3</f>
        <v>0</v>
      </c>
      <c r="O289">
        <f>'2016Census_G28_SA_POA2'!O286*'Total Per Week'!O$3</f>
        <v>0</v>
      </c>
      <c r="P289">
        <f>SUM(B289:O289)/IF('2016Census_G28_SA_POA2'!R286=0,1,'2016Census_G28_SA_POA2'!R286)</f>
        <v>28795</v>
      </c>
      <c r="Q289">
        <f>P289/IF('2016Census_G28_SA_POA2'!P286=0,1,'2016Census_G28_SA_POA2'!P286)</f>
        <v>179.96875</v>
      </c>
    </row>
    <row r="290" spans="2:17" x14ac:dyDescent="0.3">
      <c r="B290">
        <f>'2016Census_G28_SA_POA2'!B287*'Total Per Week'!$B$3</f>
        <v>0</v>
      </c>
      <c r="C290">
        <f>'2016Census_G28_SA_POA2'!C287*'Total Per Week'!C$3</f>
        <v>0</v>
      </c>
      <c r="D290">
        <f>'2016Census_G28_SA_POA2'!D287*'Total Per Week'!D$3</f>
        <v>0</v>
      </c>
      <c r="E290">
        <f>'2016Census_G28_SA_POA2'!E287*'Total Per Week'!E$3</f>
        <v>523.5</v>
      </c>
      <c r="F290">
        <f>'2016Census_G28_SA_POA2'!F287*'Total Per Week'!F$3</f>
        <v>636</v>
      </c>
      <c r="G290">
        <f>'2016Census_G28_SA_POA2'!G287*'Total Per Week'!G$3</f>
        <v>0</v>
      </c>
      <c r="H290">
        <f>'2016Census_G28_SA_POA2'!H287*'Total Per Week'!H$3</f>
        <v>0</v>
      </c>
      <c r="I290">
        <f>'2016Census_G28_SA_POA2'!I287*'Total Per Week'!I$3</f>
        <v>0</v>
      </c>
      <c r="J290">
        <f>'2016Census_G28_SA_POA2'!J287*'Total Per Week'!J$3</f>
        <v>0</v>
      </c>
      <c r="K290">
        <f>'2016Census_G28_SA_POA2'!K287*'Total Per Week'!K$3</f>
        <v>0</v>
      </c>
      <c r="L290">
        <f>'2016Census_G28_SA_POA2'!L287*'Total Per Week'!L$3</f>
        <v>0</v>
      </c>
      <c r="M290">
        <f>'2016Census_G28_SA_POA2'!M287*'Total Per Week'!M$3</f>
        <v>0</v>
      </c>
      <c r="N290">
        <f>'2016Census_G28_SA_POA2'!N287*'Total Per Week'!N$3</f>
        <v>0</v>
      </c>
      <c r="O290">
        <f>'2016Census_G28_SA_POA2'!O287*'Total Per Week'!O$3</f>
        <v>0</v>
      </c>
      <c r="P290">
        <f>SUM(B290:O290)/IF('2016Census_G28_SA_POA2'!R287=0,1,'2016Census_G28_SA_POA2'!R287)</f>
        <v>1159.5</v>
      </c>
      <c r="Q290">
        <f>P290/IF('2016Census_G28_SA_POA2'!P287=0,1,'2016Census_G28_SA_POA2'!P287)</f>
        <v>193.25</v>
      </c>
    </row>
    <row r="291" spans="2:17" x14ac:dyDescent="0.3">
      <c r="B291">
        <f>'2016Census_G28_SA_POA2'!B288*'Total Per Week'!$B$3</f>
        <v>1443</v>
      </c>
      <c r="C291">
        <f>'2016Census_G28_SA_POA2'!C288*'Total Per Week'!C$3</f>
        <v>2088</v>
      </c>
      <c r="D291">
        <f>'2016Census_G28_SA_POA2'!D288*'Total Per Week'!D$3</f>
        <v>4482</v>
      </c>
      <c r="E291">
        <f>'2016Census_G28_SA_POA2'!E288*'Total Per Week'!E$3</f>
        <v>5758.5</v>
      </c>
      <c r="F291">
        <f>'2016Census_G28_SA_POA2'!F288*'Total Per Week'!F$3</f>
        <v>5512</v>
      </c>
      <c r="G291">
        <f>'2016Census_G28_SA_POA2'!G288*'Total Per Week'!G$3</f>
        <v>8732.5</v>
      </c>
      <c r="H291">
        <f>'2016Census_G28_SA_POA2'!H288*'Total Per Week'!H$3</f>
        <v>0</v>
      </c>
      <c r="I291">
        <f>'2016Census_G28_SA_POA2'!I288*'Total Per Week'!I$3</f>
        <v>0</v>
      </c>
      <c r="J291">
        <f>'2016Census_G28_SA_POA2'!J288*'Total Per Week'!J$3</f>
        <v>0</v>
      </c>
      <c r="K291">
        <f>'2016Census_G28_SA_POA2'!K288*'Total Per Week'!K$3</f>
        <v>0</v>
      </c>
      <c r="L291">
        <f>'2016Census_G28_SA_POA2'!L288*'Total Per Week'!L$3</f>
        <v>0</v>
      </c>
      <c r="M291">
        <f>'2016Census_G28_SA_POA2'!M288*'Total Per Week'!M$3</f>
        <v>0</v>
      </c>
      <c r="N291">
        <f>'2016Census_G28_SA_POA2'!N288*'Total Per Week'!N$3</f>
        <v>0</v>
      </c>
      <c r="O291">
        <f>'2016Census_G28_SA_POA2'!O288*'Total Per Week'!O$3</f>
        <v>0</v>
      </c>
      <c r="P291">
        <f>SUM(B291:O291)/IF('2016Census_G28_SA_POA2'!R288=0,1,'2016Census_G28_SA_POA2'!R288)</f>
        <v>28016</v>
      </c>
      <c r="Q291">
        <f>P291/IF('2016Census_G28_SA_POA2'!P288=0,1,'2016Census_G28_SA_POA2'!P288)</f>
        <v>145.16062176165804</v>
      </c>
    </row>
    <row r="292" spans="2:17" x14ac:dyDescent="0.3">
      <c r="B292">
        <f>'2016Census_G28_SA_POA2'!B289*'Total Per Week'!$B$3</f>
        <v>962</v>
      </c>
      <c r="C292">
        <f>'2016Census_G28_SA_POA2'!C289*'Total Per Week'!C$3</f>
        <v>348</v>
      </c>
      <c r="D292">
        <f>'2016Census_G28_SA_POA2'!D289*'Total Per Week'!D$3</f>
        <v>3859.5</v>
      </c>
      <c r="E292">
        <f>'2016Census_G28_SA_POA2'!E289*'Total Per Week'!E$3</f>
        <v>4886</v>
      </c>
      <c r="F292">
        <f>'2016Census_G28_SA_POA2'!F289*'Total Per Week'!F$3</f>
        <v>5300</v>
      </c>
      <c r="G292">
        <f>'2016Census_G28_SA_POA2'!G289*'Total Per Week'!G$3</f>
        <v>9231.5</v>
      </c>
      <c r="H292">
        <f>'2016Census_G28_SA_POA2'!H289*'Total Per Week'!H$3</f>
        <v>2808</v>
      </c>
      <c r="I292">
        <f>'2016Census_G28_SA_POA2'!I289*'Total Per Week'!I$3</f>
        <v>0</v>
      </c>
      <c r="J292">
        <f>'2016Census_G28_SA_POA2'!J289*'Total Per Week'!J$3</f>
        <v>0</v>
      </c>
      <c r="K292">
        <f>'2016Census_G28_SA_POA2'!K289*'Total Per Week'!K$3</f>
        <v>0</v>
      </c>
      <c r="L292">
        <f>'2016Census_G28_SA_POA2'!L289*'Total Per Week'!L$3</f>
        <v>0</v>
      </c>
      <c r="M292">
        <f>'2016Census_G28_SA_POA2'!M289*'Total Per Week'!M$3</f>
        <v>0</v>
      </c>
      <c r="N292">
        <f>'2016Census_G28_SA_POA2'!N289*'Total Per Week'!N$3</f>
        <v>0</v>
      </c>
      <c r="O292">
        <f>'2016Census_G28_SA_POA2'!O289*'Total Per Week'!O$3</f>
        <v>0</v>
      </c>
      <c r="P292">
        <f>SUM(B292:O292)/IF('2016Census_G28_SA_POA2'!R289=0,1,'2016Census_G28_SA_POA2'!R289)</f>
        <v>27395</v>
      </c>
      <c r="Q292">
        <f>P292/IF('2016Census_G28_SA_POA2'!P289=0,1,'2016Census_G28_SA_POA2'!P289)</f>
        <v>171.21875</v>
      </c>
    </row>
    <row r="293" spans="2:17" x14ac:dyDescent="0.3">
      <c r="B293">
        <f>'2016Census_G28_SA_POA2'!B290*'Total Per Week'!$B$3</f>
        <v>555</v>
      </c>
      <c r="C293">
        <f>'2016Census_G28_SA_POA2'!C290*'Total Per Week'!C$3</f>
        <v>783</v>
      </c>
      <c r="D293">
        <f>'2016Census_G28_SA_POA2'!D290*'Total Per Week'!D$3</f>
        <v>1369.5</v>
      </c>
      <c r="E293">
        <f>'2016Census_G28_SA_POA2'!E290*'Total Per Week'!E$3</f>
        <v>4362.5</v>
      </c>
      <c r="F293">
        <f>'2016Census_G28_SA_POA2'!F290*'Total Per Week'!F$3</f>
        <v>6148</v>
      </c>
      <c r="G293">
        <f>'2016Census_G28_SA_POA2'!G290*'Total Per Week'!G$3</f>
        <v>4990</v>
      </c>
      <c r="H293">
        <f>'2016Census_G28_SA_POA2'!H290*'Total Per Week'!H$3</f>
        <v>936</v>
      </c>
      <c r="I293">
        <f>'2016Census_G28_SA_POA2'!I290*'Total Per Week'!I$3</f>
        <v>0</v>
      </c>
      <c r="J293">
        <f>'2016Census_G28_SA_POA2'!J290*'Total Per Week'!J$3</f>
        <v>0</v>
      </c>
      <c r="K293">
        <f>'2016Census_G28_SA_POA2'!K290*'Total Per Week'!K$3</f>
        <v>0</v>
      </c>
      <c r="L293">
        <f>'2016Census_G28_SA_POA2'!L290*'Total Per Week'!L$3</f>
        <v>0</v>
      </c>
      <c r="M293">
        <f>'2016Census_G28_SA_POA2'!M290*'Total Per Week'!M$3</f>
        <v>0</v>
      </c>
      <c r="N293">
        <f>'2016Census_G28_SA_POA2'!N290*'Total Per Week'!N$3</f>
        <v>0</v>
      </c>
      <c r="O293">
        <f>'2016Census_G28_SA_POA2'!O290*'Total Per Week'!O$3</f>
        <v>0</v>
      </c>
      <c r="P293">
        <f>SUM(B293:O293)/IF('2016Census_G28_SA_POA2'!R290=0,1,'2016Census_G28_SA_POA2'!R290)</f>
        <v>19144</v>
      </c>
      <c r="Q293">
        <f>P293/IF('2016Census_G28_SA_POA2'!P290=0,1,'2016Census_G28_SA_POA2'!P290)</f>
        <v>170.92857142857142</v>
      </c>
    </row>
    <row r="294" spans="2:17" x14ac:dyDescent="0.3">
      <c r="B294">
        <f>'2016Census_G28_SA_POA2'!B291*'Total Per Week'!$B$3</f>
        <v>629</v>
      </c>
      <c r="C294">
        <f>'2016Census_G28_SA_POA2'!C291*'Total Per Week'!C$3</f>
        <v>0</v>
      </c>
      <c r="D294">
        <f>'2016Census_G28_SA_POA2'!D291*'Total Per Week'!D$3</f>
        <v>373.5</v>
      </c>
      <c r="E294">
        <f>'2016Census_G28_SA_POA2'!E291*'Total Per Week'!E$3</f>
        <v>1221.5</v>
      </c>
      <c r="F294">
        <f>'2016Census_G28_SA_POA2'!F291*'Total Per Week'!F$3</f>
        <v>0</v>
      </c>
      <c r="G294">
        <f>'2016Census_G28_SA_POA2'!G291*'Total Per Week'!G$3</f>
        <v>0</v>
      </c>
      <c r="H294">
        <f>'2016Census_G28_SA_POA2'!H291*'Total Per Week'!H$3</f>
        <v>0</v>
      </c>
      <c r="I294">
        <f>'2016Census_G28_SA_POA2'!I291*'Total Per Week'!I$3</f>
        <v>0</v>
      </c>
      <c r="J294">
        <f>'2016Census_G28_SA_POA2'!J291*'Total Per Week'!J$3</f>
        <v>0</v>
      </c>
      <c r="K294">
        <f>'2016Census_G28_SA_POA2'!K291*'Total Per Week'!K$3</f>
        <v>0</v>
      </c>
      <c r="L294">
        <f>'2016Census_G28_SA_POA2'!L291*'Total Per Week'!L$3</f>
        <v>0</v>
      </c>
      <c r="M294">
        <f>'2016Census_G28_SA_POA2'!M291*'Total Per Week'!M$3</f>
        <v>0</v>
      </c>
      <c r="N294">
        <f>'2016Census_G28_SA_POA2'!N291*'Total Per Week'!N$3</f>
        <v>0</v>
      </c>
      <c r="O294">
        <f>'2016Census_G28_SA_POA2'!O291*'Total Per Week'!O$3</f>
        <v>0</v>
      </c>
      <c r="P294">
        <f>SUM(B294:O294)/IF('2016Census_G28_SA_POA2'!R291=0,1,'2016Census_G28_SA_POA2'!R291)</f>
        <v>2224</v>
      </c>
      <c r="Q294">
        <f>P294/IF('2016Census_G28_SA_POA2'!P291=0,1,'2016Census_G28_SA_POA2'!P291)</f>
        <v>82.370370370370367</v>
      </c>
    </row>
    <row r="295" spans="2:17" x14ac:dyDescent="0.3">
      <c r="B295">
        <f>'2016Census_G28_SA_POA2'!B292*'Total Per Week'!$B$3</f>
        <v>148</v>
      </c>
      <c r="C295">
        <f>'2016Census_G28_SA_POA2'!C292*'Total Per Week'!C$3</f>
        <v>0</v>
      </c>
      <c r="D295">
        <f>'2016Census_G28_SA_POA2'!D292*'Total Per Week'!D$3</f>
        <v>498</v>
      </c>
      <c r="E295">
        <f>'2016Census_G28_SA_POA2'!E292*'Total Per Week'!E$3</f>
        <v>523.5</v>
      </c>
      <c r="F295">
        <f>'2016Census_G28_SA_POA2'!F292*'Total Per Week'!F$3</f>
        <v>636</v>
      </c>
      <c r="G295">
        <f>'2016Census_G28_SA_POA2'!G292*'Total Per Week'!G$3</f>
        <v>0</v>
      </c>
      <c r="H295">
        <f>'2016Census_G28_SA_POA2'!H292*'Total Per Week'!H$3</f>
        <v>0</v>
      </c>
      <c r="I295">
        <f>'2016Census_G28_SA_POA2'!I292*'Total Per Week'!I$3</f>
        <v>0</v>
      </c>
      <c r="J295">
        <f>'2016Census_G28_SA_POA2'!J292*'Total Per Week'!J$3</f>
        <v>0</v>
      </c>
      <c r="K295">
        <f>'2016Census_G28_SA_POA2'!K292*'Total Per Week'!K$3</f>
        <v>0</v>
      </c>
      <c r="L295">
        <f>'2016Census_G28_SA_POA2'!L292*'Total Per Week'!L$3</f>
        <v>0</v>
      </c>
      <c r="M295">
        <f>'2016Census_G28_SA_POA2'!M292*'Total Per Week'!M$3</f>
        <v>0</v>
      </c>
      <c r="N295">
        <f>'2016Census_G28_SA_POA2'!N292*'Total Per Week'!N$3</f>
        <v>0</v>
      </c>
      <c r="O295">
        <f>'2016Census_G28_SA_POA2'!O292*'Total Per Week'!O$3</f>
        <v>0</v>
      </c>
      <c r="P295">
        <f>SUM(B295:O295)/IF('2016Census_G28_SA_POA2'!R292=0,1,'2016Census_G28_SA_POA2'!R292)</f>
        <v>1805.5</v>
      </c>
      <c r="Q295">
        <f>P295/IF('2016Census_G28_SA_POA2'!P292=0,1,'2016Census_G28_SA_POA2'!P292)</f>
        <v>128.96428571428572</v>
      </c>
    </row>
    <row r="296" spans="2:17" x14ac:dyDescent="0.3">
      <c r="B296">
        <f>'2016Census_G28_SA_POA2'!B293*'Total Per Week'!$B$3</f>
        <v>111</v>
      </c>
      <c r="C296">
        <f>'2016Census_G28_SA_POA2'!C293*'Total Per Week'!C$3</f>
        <v>261</v>
      </c>
      <c r="D296">
        <f>'2016Census_G28_SA_POA2'!D293*'Total Per Week'!D$3</f>
        <v>1245</v>
      </c>
      <c r="E296">
        <f>'2016Census_G28_SA_POA2'!E293*'Total Per Week'!E$3</f>
        <v>1745</v>
      </c>
      <c r="F296">
        <f>'2016Census_G28_SA_POA2'!F293*'Total Per Week'!F$3</f>
        <v>1272</v>
      </c>
      <c r="G296">
        <f>'2016Census_G28_SA_POA2'!G293*'Total Per Week'!G$3</f>
        <v>4241.5</v>
      </c>
      <c r="H296">
        <f>'2016Census_G28_SA_POA2'!H293*'Total Per Week'!H$3</f>
        <v>1248</v>
      </c>
      <c r="I296">
        <f>'2016Census_G28_SA_POA2'!I293*'Total Per Week'!I$3</f>
        <v>1198.5</v>
      </c>
      <c r="J296">
        <f>'2016Census_G28_SA_POA2'!J293*'Total Per Week'!J$3</f>
        <v>0</v>
      </c>
      <c r="K296">
        <f>'2016Census_G28_SA_POA2'!K293*'Total Per Week'!K$3</f>
        <v>0</v>
      </c>
      <c r="L296">
        <f>'2016Census_G28_SA_POA2'!L293*'Total Per Week'!L$3</f>
        <v>0</v>
      </c>
      <c r="M296">
        <f>'2016Census_G28_SA_POA2'!M293*'Total Per Week'!M$3</f>
        <v>0</v>
      </c>
      <c r="N296">
        <f>'2016Census_G28_SA_POA2'!N293*'Total Per Week'!N$3</f>
        <v>0</v>
      </c>
      <c r="O296">
        <f>'2016Census_G28_SA_POA2'!O293*'Total Per Week'!O$3</f>
        <v>0</v>
      </c>
      <c r="P296">
        <f>SUM(B296:O296)/IF('2016Census_G28_SA_POA2'!R293=0,1,'2016Census_G28_SA_POA2'!R293)</f>
        <v>11322</v>
      </c>
      <c r="Q296">
        <f>P296/IF('2016Census_G28_SA_POA2'!P293=0,1,'2016Census_G28_SA_POA2'!P293)</f>
        <v>202.17857142857142</v>
      </c>
    </row>
    <row r="297" spans="2:17" x14ac:dyDescent="0.3">
      <c r="B297">
        <f>'2016Census_G28_SA_POA2'!B294*'Total Per Week'!$B$3</f>
        <v>111</v>
      </c>
      <c r="C297">
        <f>'2016Census_G28_SA_POA2'!C294*'Total Per Week'!C$3</f>
        <v>348</v>
      </c>
      <c r="D297">
        <f>'2016Census_G28_SA_POA2'!D294*'Total Per Week'!D$3</f>
        <v>0</v>
      </c>
      <c r="E297">
        <f>'2016Census_G28_SA_POA2'!E294*'Total Per Week'!E$3</f>
        <v>0</v>
      </c>
      <c r="F297">
        <f>'2016Census_G28_SA_POA2'!F294*'Total Per Week'!F$3</f>
        <v>1908</v>
      </c>
      <c r="G297">
        <f>'2016Census_G28_SA_POA2'!G294*'Total Per Week'!G$3</f>
        <v>4491</v>
      </c>
      <c r="H297">
        <f>'2016Census_G28_SA_POA2'!H294*'Total Per Week'!H$3</f>
        <v>936</v>
      </c>
      <c r="I297">
        <f>'2016Census_G28_SA_POA2'!I294*'Total Per Week'!I$3</f>
        <v>0</v>
      </c>
      <c r="J297">
        <f>'2016Census_G28_SA_POA2'!J294*'Total Per Week'!J$3</f>
        <v>0</v>
      </c>
      <c r="K297">
        <f>'2016Census_G28_SA_POA2'!K294*'Total Per Week'!K$3</f>
        <v>0</v>
      </c>
      <c r="L297">
        <f>'2016Census_G28_SA_POA2'!L294*'Total Per Week'!L$3</f>
        <v>0</v>
      </c>
      <c r="M297">
        <f>'2016Census_G28_SA_POA2'!M294*'Total Per Week'!M$3</f>
        <v>0</v>
      </c>
      <c r="N297">
        <f>'2016Census_G28_SA_POA2'!N294*'Total Per Week'!N$3</f>
        <v>0</v>
      </c>
      <c r="O297">
        <f>'2016Census_G28_SA_POA2'!O294*'Total Per Week'!O$3</f>
        <v>0</v>
      </c>
      <c r="P297">
        <f>SUM(B297:O297)/IF('2016Census_G28_SA_POA2'!R294=0,1,'2016Census_G28_SA_POA2'!R294)</f>
        <v>7794</v>
      </c>
      <c r="Q297">
        <f>P297/IF('2016Census_G28_SA_POA2'!P294=0,1,'2016Census_G28_SA_POA2'!P294)</f>
        <v>210.64864864864865</v>
      </c>
    </row>
    <row r="298" spans="2:17" x14ac:dyDescent="0.3">
      <c r="B298">
        <f>'2016Census_G28_SA_POA2'!B295*'Total Per Week'!$B$3</f>
        <v>0</v>
      </c>
      <c r="C298">
        <f>'2016Census_G28_SA_POA2'!C295*'Total Per Week'!C$3</f>
        <v>348</v>
      </c>
      <c r="D298">
        <f>'2016Census_G28_SA_POA2'!D295*'Total Per Week'!D$3</f>
        <v>871.5</v>
      </c>
      <c r="E298">
        <f>'2016Census_G28_SA_POA2'!E295*'Total Per Week'!E$3</f>
        <v>3315.5</v>
      </c>
      <c r="F298">
        <f>'2016Census_G28_SA_POA2'!F295*'Total Per Week'!F$3</f>
        <v>1272</v>
      </c>
      <c r="G298">
        <f>'2016Census_G28_SA_POA2'!G295*'Total Per Week'!G$3</f>
        <v>1746.5</v>
      </c>
      <c r="H298">
        <f>'2016Census_G28_SA_POA2'!H295*'Total Per Week'!H$3</f>
        <v>1872</v>
      </c>
      <c r="I298">
        <f>'2016Census_G28_SA_POA2'!I295*'Total Per Week'!I$3</f>
        <v>0</v>
      </c>
      <c r="J298">
        <f>'2016Census_G28_SA_POA2'!J295*'Total Per Week'!J$3</f>
        <v>0</v>
      </c>
      <c r="K298">
        <f>'2016Census_G28_SA_POA2'!K295*'Total Per Week'!K$3</f>
        <v>0</v>
      </c>
      <c r="L298">
        <f>'2016Census_G28_SA_POA2'!L295*'Total Per Week'!L$3</f>
        <v>0</v>
      </c>
      <c r="M298">
        <f>'2016Census_G28_SA_POA2'!M295*'Total Per Week'!M$3</f>
        <v>0</v>
      </c>
      <c r="N298">
        <f>'2016Census_G28_SA_POA2'!N295*'Total Per Week'!N$3</f>
        <v>0</v>
      </c>
      <c r="O298">
        <f>'2016Census_G28_SA_POA2'!O295*'Total Per Week'!O$3</f>
        <v>0</v>
      </c>
      <c r="P298">
        <f>SUM(B298:O298)/IF('2016Census_G28_SA_POA2'!R295=0,1,'2016Census_G28_SA_POA2'!R295)</f>
        <v>9425.5</v>
      </c>
      <c r="Q298">
        <f>P298/IF('2016Census_G28_SA_POA2'!P295=0,1,'2016Census_G28_SA_POA2'!P295)</f>
        <v>192.35714285714286</v>
      </c>
    </row>
    <row r="299" spans="2:17" x14ac:dyDescent="0.3">
      <c r="B299">
        <f>'2016Census_G28_SA_POA2'!B296*'Total Per Week'!$B$3</f>
        <v>1739</v>
      </c>
      <c r="C299">
        <f>'2016Census_G28_SA_POA2'!C296*'Total Per Week'!C$3</f>
        <v>3654</v>
      </c>
      <c r="D299">
        <f>'2016Census_G28_SA_POA2'!D296*'Total Per Week'!D$3</f>
        <v>14317.5</v>
      </c>
      <c r="E299">
        <f>'2016Census_G28_SA_POA2'!E296*'Total Per Week'!E$3</f>
        <v>24430</v>
      </c>
      <c r="F299">
        <f>'2016Census_G28_SA_POA2'!F296*'Total Per Week'!F$3</f>
        <v>12932</v>
      </c>
      <c r="G299">
        <f>'2016Census_G28_SA_POA2'!G296*'Total Per Week'!G$3</f>
        <v>24950</v>
      </c>
      <c r="H299">
        <f>'2016Census_G28_SA_POA2'!H296*'Total Per Week'!H$3</f>
        <v>29328</v>
      </c>
      <c r="I299">
        <f>'2016Census_G28_SA_POA2'!I296*'Total Per Week'!I$3</f>
        <v>15181</v>
      </c>
      <c r="J299">
        <f>'2016Census_G28_SA_POA2'!J296*'Total Per Week'!J$3</f>
        <v>0</v>
      </c>
      <c r="K299">
        <f>'2016Census_G28_SA_POA2'!K296*'Total Per Week'!K$3</f>
        <v>0</v>
      </c>
      <c r="L299">
        <f>'2016Census_G28_SA_POA2'!L296*'Total Per Week'!L$3</f>
        <v>0</v>
      </c>
      <c r="M299">
        <f>'2016Census_G28_SA_POA2'!M296*'Total Per Week'!M$3</f>
        <v>0</v>
      </c>
      <c r="N299">
        <f>'2016Census_G28_SA_POA2'!N296*'Total Per Week'!N$3</f>
        <v>0</v>
      </c>
      <c r="O299">
        <f>'2016Census_G28_SA_POA2'!O296*'Total Per Week'!O$3</f>
        <v>0</v>
      </c>
      <c r="P299">
        <f>SUM(B299:O299)/IF('2016Census_G28_SA_POA2'!R296=0,1,'2016Census_G28_SA_POA2'!R296)</f>
        <v>126531.5</v>
      </c>
      <c r="Q299">
        <f>P299/IF('2016Census_G28_SA_POA2'!P296=0,1,'2016Census_G28_SA_POA2'!P296)</f>
        <v>198.63657770800629</v>
      </c>
    </row>
    <row r="300" spans="2:17" x14ac:dyDescent="0.3">
      <c r="B300">
        <f>'2016Census_G28_SA_POA2'!B297*'Total Per Week'!$B$3</f>
        <v>185</v>
      </c>
      <c r="C300">
        <f>'2016Census_G28_SA_POA2'!C297*'Total Per Week'!C$3</f>
        <v>0</v>
      </c>
      <c r="D300">
        <f>'2016Census_G28_SA_POA2'!D297*'Total Per Week'!D$3</f>
        <v>1120.5</v>
      </c>
      <c r="E300">
        <f>'2016Census_G28_SA_POA2'!E297*'Total Per Week'!E$3</f>
        <v>0</v>
      </c>
      <c r="F300">
        <f>'2016Census_G28_SA_POA2'!F297*'Total Per Week'!F$3</f>
        <v>636</v>
      </c>
      <c r="G300">
        <f>'2016Census_G28_SA_POA2'!G297*'Total Per Week'!G$3</f>
        <v>0</v>
      </c>
      <c r="H300">
        <f>'2016Census_G28_SA_POA2'!H297*'Total Per Week'!H$3</f>
        <v>0</v>
      </c>
      <c r="I300">
        <f>'2016Census_G28_SA_POA2'!I297*'Total Per Week'!I$3</f>
        <v>0</v>
      </c>
      <c r="J300">
        <f>'2016Census_G28_SA_POA2'!J297*'Total Per Week'!J$3</f>
        <v>0</v>
      </c>
      <c r="K300">
        <f>'2016Census_G28_SA_POA2'!K297*'Total Per Week'!K$3</f>
        <v>0</v>
      </c>
      <c r="L300">
        <f>'2016Census_G28_SA_POA2'!L297*'Total Per Week'!L$3</f>
        <v>0</v>
      </c>
      <c r="M300">
        <f>'2016Census_G28_SA_POA2'!M297*'Total Per Week'!M$3</f>
        <v>0</v>
      </c>
      <c r="N300">
        <f>'2016Census_G28_SA_POA2'!N297*'Total Per Week'!N$3</f>
        <v>0</v>
      </c>
      <c r="O300">
        <f>'2016Census_G28_SA_POA2'!O297*'Total Per Week'!O$3</f>
        <v>0</v>
      </c>
      <c r="P300">
        <f>SUM(B300:O300)/IF('2016Census_G28_SA_POA2'!R297=0,1,'2016Census_G28_SA_POA2'!R297)</f>
        <v>1941.5</v>
      </c>
      <c r="Q300">
        <f>P300/IF('2016Census_G28_SA_POA2'!P297=0,1,'2016Census_G28_SA_POA2'!P297)</f>
        <v>114.20588235294117</v>
      </c>
    </row>
    <row r="301" spans="2:17" x14ac:dyDescent="0.3">
      <c r="B301">
        <f>'2016Census_G28_SA_POA2'!B298*'Total Per Week'!$B$3</f>
        <v>666</v>
      </c>
      <c r="C301">
        <f>'2016Census_G28_SA_POA2'!C298*'Total Per Week'!C$3</f>
        <v>261</v>
      </c>
      <c r="D301">
        <f>'2016Census_G28_SA_POA2'!D298*'Total Per Week'!D$3</f>
        <v>1867.5</v>
      </c>
      <c r="E301">
        <f>'2016Census_G28_SA_POA2'!E298*'Total Per Week'!E$3</f>
        <v>3315.5</v>
      </c>
      <c r="F301">
        <f>'2016Census_G28_SA_POA2'!F298*'Total Per Week'!F$3</f>
        <v>4240</v>
      </c>
      <c r="G301">
        <f>'2016Census_G28_SA_POA2'!G298*'Total Per Week'!G$3</f>
        <v>6736.5</v>
      </c>
      <c r="H301">
        <f>'2016Census_G28_SA_POA2'!H298*'Total Per Week'!H$3</f>
        <v>0</v>
      </c>
      <c r="I301">
        <f>'2016Census_G28_SA_POA2'!I298*'Total Per Week'!I$3</f>
        <v>0</v>
      </c>
      <c r="J301">
        <f>'2016Census_G28_SA_POA2'!J298*'Total Per Week'!J$3</f>
        <v>0</v>
      </c>
      <c r="K301">
        <f>'2016Census_G28_SA_POA2'!K298*'Total Per Week'!K$3</f>
        <v>0</v>
      </c>
      <c r="L301">
        <f>'2016Census_G28_SA_POA2'!L298*'Total Per Week'!L$3</f>
        <v>0</v>
      </c>
      <c r="M301">
        <f>'2016Census_G28_SA_POA2'!M298*'Total Per Week'!M$3</f>
        <v>0</v>
      </c>
      <c r="N301">
        <f>'2016Census_G28_SA_POA2'!N298*'Total Per Week'!N$3</f>
        <v>0</v>
      </c>
      <c r="O301">
        <f>'2016Census_G28_SA_POA2'!O298*'Total Per Week'!O$3</f>
        <v>0</v>
      </c>
      <c r="P301">
        <f>SUM(B301:O301)/IF('2016Census_G28_SA_POA2'!R298=0,1,'2016Census_G28_SA_POA2'!R298)</f>
        <v>17086.5</v>
      </c>
      <c r="Q301">
        <f>P301/IF('2016Census_G28_SA_POA2'!P298=0,1,'2016Census_G28_SA_POA2'!P298)</f>
        <v>167.51470588235293</v>
      </c>
    </row>
    <row r="302" spans="2:17" x14ac:dyDescent="0.3">
      <c r="B302">
        <f>'2016Census_G28_SA_POA2'!B299*'Total Per Week'!$B$3</f>
        <v>296</v>
      </c>
      <c r="C302">
        <f>'2016Census_G28_SA_POA2'!C299*'Total Per Week'!C$3</f>
        <v>0</v>
      </c>
      <c r="D302">
        <f>'2016Census_G28_SA_POA2'!D299*'Total Per Week'!D$3</f>
        <v>0</v>
      </c>
      <c r="E302">
        <f>'2016Census_G28_SA_POA2'!E299*'Total Per Week'!E$3</f>
        <v>872.5</v>
      </c>
      <c r="F302">
        <f>'2016Census_G28_SA_POA2'!F299*'Total Per Week'!F$3</f>
        <v>1484</v>
      </c>
      <c r="G302">
        <f>'2016Census_G28_SA_POA2'!G299*'Total Per Week'!G$3</f>
        <v>0</v>
      </c>
      <c r="H302">
        <f>'2016Census_G28_SA_POA2'!H299*'Total Per Week'!H$3</f>
        <v>0</v>
      </c>
      <c r="I302">
        <f>'2016Census_G28_SA_POA2'!I299*'Total Per Week'!I$3</f>
        <v>0</v>
      </c>
      <c r="J302">
        <f>'2016Census_G28_SA_POA2'!J299*'Total Per Week'!J$3</f>
        <v>0</v>
      </c>
      <c r="K302">
        <f>'2016Census_G28_SA_POA2'!K299*'Total Per Week'!K$3</f>
        <v>0</v>
      </c>
      <c r="L302">
        <f>'2016Census_G28_SA_POA2'!L299*'Total Per Week'!L$3</f>
        <v>0</v>
      </c>
      <c r="M302">
        <f>'2016Census_G28_SA_POA2'!M299*'Total Per Week'!M$3</f>
        <v>0</v>
      </c>
      <c r="N302">
        <f>'2016Census_G28_SA_POA2'!N299*'Total Per Week'!N$3</f>
        <v>0</v>
      </c>
      <c r="O302">
        <f>'2016Census_G28_SA_POA2'!O299*'Total Per Week'!O$3</f>
        <v>0</v>
      </c>
      <c r="P302">
        <f>SUM(B302:O302)/IF('2016Census_G28_SA_POA2'!R299=0,1,'2016Census_G28_SA_POA2'!R299)</f>
        <v>2652.5</v>
      </c>
      <c r="Q302">
        <f>P302/IF('2016Census_G28_SA_POA2'!P299=0,1,'2016Census_G28_SA_POA2'!P299)</f>
        <v>132.625</v>
      </c>
    </row>
    <row r="303" spans="2:17" x14ac:dyDescent="0.3">
      <c r="B303">
        <f>'2016Census_G28_SA_POA2'!B300*'Total Per Week'!$B$3</f>
        <v>185</v>
      </c>
      <c r="C303">
        <f>'2016Census_G28_SA_POA2'!C300*'Total Per Week'!C$3</f>
        <v>0</v>
      </c>
      <c r="D303">
        <f>'2016Census_G28_SA_POA2'!D300*'Total Per Week'!D$3</f>
        <v>373.5</v>
      </c>
      <c r="E303">
        <f>'2016Census_G28_SA_POA2'!E300*'Total Per Week'!E$3</f>
        <v>1396</v>
      </c>
      <c r="F303">
        <f>'2016Census_G28_SA_POA2'!F300*'Total Per Week'!F$3</f>
        <v>0</v>
      </c>
      <c r="G303">
        <f>'2016Census_G28_SA_POA2'!G300*'Total Per Week'!G$3</f>
        <v>748.5</v>
      </c>
      <c r="H303">
        <f>'2016Census_G28_SA_POA2'!H300*'Total Per Week'!H$3</f>
        <v>0</v>
      </c>
      <c r="I303">
        <f>'2016Census_G28_SA_POA2'!I300*'Total Per Week'!I$3</f>
        <v>0</v>
      </c>
      <c r="J303">
        <f>'2016Census_G28_SA_POA2'!J300*'Total Per Week'!J$3</f>
        <v>0</v>
      </c>
      <c r="K303">
        <f>'2016Census_G28_SA_POA2'!K300*'Total Per Week'!K$3</f>
        <v>0</v>
      </c>
      <c r="L303">
        <f>'2016Census_G28_SA_POA2'!L300*'Total Per Week'!L$3</f>
        <v>0</v>
      </c>
      <c r="M303">
        <f>'2016Census_G28_SA_POA2'!M300*'Total Per Week'!M$3</f>
        <v>0</v>
      </c>
      <c r="N303">
        <f>'2016Census_G28_SA_POA2'!N300*'Total Per Week'!N$3</f>
        <v>0</v>
      </c>
      <c r="O303">
        <f>'2016Census_G28_SA_POA2'!O300*'Total Per Week'!O$3</f>
        <v>0</v>
      </c>
      <c r="P303">
        <f>SUM(B303:O303)/IF('2016Census_G28_SA_POA2'!R300=0,1,'2016Census_G28_SA_POA2'!R300)</f>
        <v>2703</v>
      </c>
      <c r="Q303">
        <f>P303/IF('2016Census_G28_SA_POA2'!P300=0,1,'2016Census_G28_SA_POA2'!P300)</f>
        <v>142.26315789473685</v>
      </c>
    </row>
    <row r="304" spans="2:17" x14ac:dyDescent="0.3">
      <c r="B304">
        <f>'2016Census_G28_SA_POA2'!B301*'Total Per Week'!$B$3</f>
        <v>740</v>
      </c>
      <c r="C304">
        <f>'2016Census_G28_SA_POA2'!C301*'Total Per Week'!C$3</f>
        <v>348</v>
      </c>
      <c r="D304">
        <f>'2016Census_G28_SA_POA2'!D301*'Total Per Week'!D$3</f>
        <v>1867.5</v>
      </c>
      <c r="E304">
        <f>'2016Census_G28_SA_POA2'!E301*'Total Per Week'!E$3</f>
        <v>9423</v>
      </c>
      <c r="F304">
        <f>'2016Census_G28_SA_POA2'!F301*'Total Per Week'!F$3</f>
        <v>3604</v>
      </c>
      <c r="G304">
        <f>'2016Census_G28_SA_POA2'!G301*'Total Per Week'!G$3</f>
        <v>7734.5</v>
      </c>
      <c r="H304">
        <f>'2016Census_G28_SA_POA2'!H301*'Total Per Week'!H$3</f>
        <v>7488</v>
      </c>
      <c r="I304">
        <f>'2016Census_G28_SA_POA2'!I301*'Total Per Week'!I$3</f>
        <v>1598</v>
      </c>
      <c r="J304">
        <f>'2016Census_G28_SA_POA2'!J301*'Total Per Week'!J$3</f>
        <v>0</v>
      </c>
      <c r="K304">
        <f>'2016Census_G28_SA_POA2'!K301*'Total Per Week'!K$3</f>
        <v>0</v>
      </c>
      <c r="L304">
        <f>'2016Census_G28_SA_POA2'!L301*'Total Per Week'!L$3</f>
        <v>0</v>
      </c>
      <c r="M304">
        <f>'2016Census_G28_SA_POA2'!M301*'Total Per Week'!M$3</f>
        <v>0</v>
      </c>
      <c r="N304">
        <f>'2016Census_G28_SA_POA2'!N301*'Total Per Week'!N$3</f>
        <v>0</v>
      </c>
      <c r="O304">
        <f>'2016Census_G28_SA_POA2'!O301*'Total Per Week'!O$3</f>
        <v>0</v>
      </c>
      <c r="P304">
        <f>SUM(B304:O304)/IF('2016Census_G28_SA_POA2'!R301=0,1,'2016Census_G28_SA_POA2'!R301)</f>
        <v>32803</v>
      </c>
      <c r="Q304">
        <f>P304/IF('2016Census_G28_SA_POA2'!P301=0,1,'2016Census_G28_SA_POA2'!P301)</f>
        <v>194.10059171597632</v>
      </c>
    </row>
    <row r="305" spans="2:17" x14ac:dyDescent="0.3">
      <c r="B305">
        <f>'2016Census_G28_SA_POA2'!B302*'Total Per Week'!$B$3</f>
        <v>3293</v>
      </c>
      <c r="C305">
        <f>'2016Census_G28_SA_POA2'!C302*'Total Per Week'!C$3</f>
        <v>11658</v>
      </c>
      <c r="D305">
        <f>'2016Census_G28_SA_POA2'!D302*'Total Per Week'!D$3</f>
        <v>27888</v>
      </c>
      <c r="E305">
        <f>'2016Census_G28_SA_POA2'!E302*'Total Per Week'!E$3</f>
        <v>53746</v>
      </c>
      <c r="F305">
        <f>'2016Census_G28_SA_POA2'!F302*'Total Per Week'!F$3</f>
        <v>40916</v>
      </c>
      <c r="G305">
        <f>'2016Census_G28_SA_POA2'!G302*'Total Per Week'!G$3</f>
        <v>75099.5</v>
      </c>
      <c r="H305">
        <f>'2016Census_G28_SA_POA2'!H302*'Total Per Week'!H$3</f>
        <v>128856</v>
      </c>
      <c r="I305">
        <f>'2016Census_G28_SA_POA2'!I302*'Total Per Week'!I$3</f>
        <v>53133.5</v>
      </c>
      <c r="J305">
        <f>'2016Census_G28_SA_POA2'!J302*'Total Per Week'!J$3</f>
        <v>11488.5</v>
      </c>
      <c r="K305">
        <f>'2016Census_G28_SA_POA2'!K302*'Total Per Week'!K$3</f>
        <v>3597</v>
      </c>
      <c r="L305">
        <f>'2016Census_G28_SA_POA2'!L302*'Total Per Week'!L$3</f>
        <v>0</v>
      </c>
      <c r="M305">
        <f>'2016Census_G28_SA_POA2'!M302*'Total Per Week'!M$3</f>
        <v>0</v>
      </c>
      <c r="N305">
        <f>'2016Census_G28_SA_POA2'!N302*'Total Per Week'!N$3</f>
        <v>0</v>
      </c>
      <c r="O305">
        <f>'2016Census_G28_SA_POA2'!O302*'Total Per Week'!O$3</f>
        <v>0</v>
      </c>
      <c r="P305">
        <f>SUM(B305:O305)/IF('2016Census_G28_SA_POA2'!R302=0,1,'2016Census_G28_SA_POA2'!R302)</f>
        <v>409675.5</v>
      </c>
      <c r="Q305">
        <f>P305/IF('2016Census_G28_SA_POA2'!P302=0,1,'2016Census_G28_SA_POA2'!P302)</f>
        <v>224.60279605263159</v>
      </c>
    </row>
    <row r="306" spans="2:17" x14ac:dyDescent="0.3">
      <c r="B306">
        <f>'2016Census_G28_SA_POA2'!B303*'Total Per Week'!$B$3</f>
        <v>2072</v>
      </c>
      <c r="C306">
        <f>'2016Census_G28_SA_POA2'!C303*'Total Per Week'!C$3</f>
        <v>783</v>
      </c>
      <c r="D306">
        <f>'2016Census_G28_SA_POA2'!D303*'Total Per Week'!D$3</f>
        <v>3486</v>
      </c>
      <c r="E306">
        <f>'2016Census_G28_SA_POA2'!E303*'Total Per Week'!E$3</f>
        <v>7154.5</v>
      </c>
      <c r="F306">
        <f>'2016Census_G28_SA_POA2'!F303*'Total Per Week'!F$3</f>
        <v>5936</v>
      </c>
      <c r="G306">
        <f>'2016Census_G28_SA_POA2'!G303*'Total Per Week'!G$3</f>
        <v>7984</v>
      </c>
      <c r="H306">
        <f>'2016Census_G28_SA_POA2'!H303*'Total Per Week'!H$3</f>
        <v>16848</v>
      </c>
      <c r="I306">
        <f>'2016Census_G28_SA_POA2'!I303*'Total Per Week'!I$3</f>
        <v>6791.5</v>
      </c>
      <c r="J306">
        <f>'2016Census_G28_SA_POA2'!J303*'Total Per Week'!J$3</f>
        <v>0</v>
      </c>
      <c r="K306">
        <f>'2016Census_G28_SA_POA2'!K303*'Total Per Week'!K$3</f>
        <v>1798.5</v>
      </c>
      <c r="L306">
        <f>'2016Census_G28_SA_POA2'!L303*'Total Per Week'!L$3</f>
        <v>0</v>
      </c>
      <c r="M306">
        <f>'2016Census_G28_SA_POA2'!M303*'Total Per Week'!M$3</f>
        <v>0</v>
      </c>
      <c r="N306">
        <f>'2016Census_G28_SA_POA2'!N303*'Total Per Week'!N$3</f>
        <v>0</v>
      </c>
      <c r="O306">
        <f>'2016Census_G28_SA_POA2'!O303*'Total Per Week'!O$3</f>
        <v>0</v>
      </c>
      <c r="P306">
        <f>SUM(B306:O306)/IF('2016Census_G28_SA_POA2'!R303=0,1,'2016Census_G28_SA_POA2'!R303)</f>
        <v>52853.5</v>
      </c>
      <c r="Q306">
        <f>P306/IF('2016Census_G28_SA_POA2'!P303=0,1,'2016Census_G28_SA_POA2'!P303)</f>
        <v>197.21455223880596</v>
      </c>
    </row>
    <row r="307" spans="2:17" x14ac:dyDescent="0.3">
      <c r="B307">
        <f>'2016Census_G28_SA_POA2'!B304*'Total Per Week'!$B$3</f>
        <v>6290</v>
      </c>
      <c r="C307">
        <f>'2016Census_G28_SA_POA2'!C304*'Total Per Week'!C$3</f>
        <v>18618</v>
      </c>
      <c r="D307">
        <f>'2016Census_G28_SA_POA2'!D304*'Total Per Week'!D$3</f>
        <v>69097.5</v>
      </c>
      <c r="E307">
        <f>'2016Census_G28_SA_POA2'!E304*'Total Per Week'!E$3</f>
        <v>119183.5</v>
      </c>
      <c r="F307">
        <f>'2016Census_G28_SA_POA2'!F304*'Total Per Week'!F$3</f>
        <v>62540</v>
      </c>
      <c r="G307">
        <f>'2016Census_G28_SA_POA2'!G304*'Total Per Week'!G$3</f>
        <v>58632.5</v>
      </c>
      <c r="H307">
        <f>'2016Census_G28_SA_POA2'!H304*'Total Per Week'!H$3</f>
        <v>47424</v>
      </c>
      <c r="I307">
        <f>'2016Census_G28_SA_POA2'!I304*'Total Per Week'!I$3</f>
        <v>8789</v>
      </c>
      <c r="J307">
        <f>'2016Census_G28_SA_POA2'!J304*'Total Per Week'!J$3</f>
        <v>1998</v>
      </c>
      <c r="K307">
        <f>'2016Census_G28_SA_POA2'!K304*'Total Per Week'!K$3</f>
        <v>0</v>
      </c>
      <c r="L307">
        <f>'2016Census_G28_SA_POA2'!L304*'Total Per Week'!L$3</f>
        <v>0</v>
      </c>
      <c r="M307">
        <f>'2016Census_G28_SA_POA2'!M304*'Total Per Week'!M$3</f>
        <v>0</v>
      </c>
      <c r="N307">
        <f>'2016Census_G28_SA_POA2'!N304*'Total Per Week'!N$3</f>
        <v>0</v>
      </c>
      <c r="O307">
        <f>'2016Census_G28_SA_POA2'!O304*'Total Per Week'!O$3</f>
        <v>3225</v>
      </c>
      <c r="P307">
        <f>SUM(B307:O307)/IF('2016Census_G28_SA_POA2'!R304=0,1,'2016Census_G28_SA_POA2'!R304)</f>
        <v>395797.5</v>
      </c>
      <c r="Q307">
        <f>P307/IF('2016Census_G28_SA_POA2'!P304=0,1,'2016Census_G28_SA_POA2'!P304)</f>
        <v>169.65173596228033</v>
      </c>
    </row>
    <row r="308" spans="2:17" x14ac:dyDescent="0.3">
      <c r="B308">
        <f>'2016Census_G28_SA_POA2'!B305*'Total Per Week'!$B$3</f>
        <v>259</v>
      </c>
      <c r="C308">
        <f>'2016Census_G28_SA_POA2'!C305*'Total Per Week'!C$3</f>
        <v>348</v>
      </c>
      <c r="D308">
        <f>'2016Census_G28_SA_POA2'!D305*'Total Per Week'!D$3</f>
        <v>3112.5</v>
      </c>
      <c r="E308">
        <f>'2016Census_G28_SA_POA2'!E305*'Total Per Week'!E$3</f>
        <v>5409.5</v>
      </c>
      <c r="F308">
        <f>'2016Census_G28_SA_POA2'!F305*'Total Per Week'!F$3</f>
        <v>5088</v>
      </c>
      <c r="G308">
        <f>'2016Census_G28_SA_POA2'!G305*'Total Per Week'!G$3</f>
        <v>24700.5</v>
      </c>
      <c r="H308">
        <f>'2016Census_G28_SA_POA2'!H305*'Total Per Week'!H$3</f>
        <v>21840</v>
      </c>
      <c r="I308">
        <f>'2016Census_G28_SA_POA2'!I305*'Total Per Week'!I$3</f>
        <v>8389.5</v>
      </c>
      <c r="J308">
        <f>'2016Census_G28_SA_POA2'!J305*'Total Per Week'!J$3</f>
        <v>1498.5</v>
      </c>
      <c r="K308">
        <f>'2016Census_G28_SA_POA2'!K305*'Total Per Week'!K$3</f>
        <v>0</v>
      </c>
      <c r="L308">
        <f>'2016Census_G28_SA_POA2'!L305*'Total Per Week'!L$3</f>
        <v>0</v>
      </c>
      <c r="M308">
        <f>'2016Census_G28_SA_POA2'!M305*'Total Per Week'!M$3</f>
        <v>0</v>
      </c>
      <c r="N308">
        <f>'2016Census_G28_SA_POA2'!N305*'Total Per Week'!N$3</f>
        <v>0</v>
      </c>
      <c r="O308">
        <f>'2016Census_G28_SA_POA2'!O305*'Total Per Week'!O$3</f>
        <v>0</v>
      </c>
      <c r="P308">
        <f>SUM(B308:O308)/IF('2016Census_G28_SA_POA2'!R305=0,1,'2016Census_G28_SA_POA2'!R305)</f>
        <v>70645.5</v>
      </c>
      <c r="Q308">
        <f>P308/IF('2016Census_G28_SA_POA2'!P305=0,1,'2016Census_G28_SA_POA2'!P305)</f>
        <v>248.75176056338029</v>
      </c>
    </row>
    <row r="309" spans="2:17" x14ac:dyDescent="0.3">
      <c r="B309">
        <f>'2016Census_G28_SA_POA2'!B306*'Total Per Week'!$B$3</f>
        <v>111</v>
      </c>
      <c r="C309">
        <f>'2016Census_G28_SA_POA2'!C306*'Total Per Week'!C$3</f>
        <v>0</v>
      </c>
      <c r="D309">
        <f>'2016Census_G28_SA_POA2'!D306*'Total Per Week'!D$3</f>
        <v>0</v>
      </c>
      <c r="E309">
        <f>'2016Census_G28_SA_POA2'!E306*'Total Per Week'!E$3</f>
        <v>523.5</v>
      </c>
      <c r="F309">
        <f>'2016Census_G28_SA_POA2'!F306*'Total Per Week'!F$3</f>
        <v>0</v>
      </c>
      <c r="G309">
        <f>'2016Census_G28_SA_POA2'!G306*'Total Per Week'!G$3</f>
        <v>0</v>
      </c>
      <c r="H309">
        <f>'2016Census_G28_SA_POA2'!H306*'Total Per Week'!H$3</f>
        <v>0</v>
      </c>
      <c r="I309">
        <f>'2016Census_G28_SA_POA2'!I306*'Total Per Week'!I$3</f>
        <v>0</v>
      </c>
      <c r="J309">
        <f>'2016Census_G28_SA_POA2'!J306*'Total Per Week'!J$3</f>
        <v>0</v>
      </c>
      <c r="K309">
        <f>'2016Census_G28_SA_POA2'!K306*'Total Per Week'!K$3</f>
        <v>0</v>
      </c>
      <c r="L309">
        <f>'2016Census_G28_SA_POA2'!L306*'Total Per Week'!L$3</f>
        <v>0</v>
      </c>
      <c r="M309">
        <f>'2016Census_G28_SA_POA2'!M306*'Total Per Week'!M$3</f>
        <v>0</v>
      </c>
      <c r="N309">
        <f>'2016Census_G28_SA_POA2'!N306*'Total Per Week'!N$3</f>
        <v>0</v>
      </c>
      <c r="O309">
        <f>'2016Census_G28_SA_POA2'!O306*'Total Per Week'!O$3</f>
        <v>0</v>
      </c>
      <c r="P309">
        <f>SUM(B309:O309)/IF('2016Census_G28_SA_POA2'!R306=0,1,'2016Census_G28_SA_POA2'!R306)</f>
        <v>634.5</v>
      </c>
      <c r="Q309">
        <f>P309/IF('2016Census_G28_SA_POA2'!P306=0,1,'2016Census_G28_SA_POA2'!P306)</f>
        <v>105.75</v>
      </c>
    </row>
    <row r="310" spans="2:17" x14ac:dyDescent="0.3">
      <c r="B310">
        <f>'2016Census_G28_SA_POA2'!B307*'Total Per Week'!$B$3</f>
        <v>592</v>
      </c>
      <c r="C310">
        <f>'2016Census_G28_SA_POA2'!C307*'Total Per Week'!C$3</f>
        <v>261</v>
      </c>
      <c r="D310">
        <f>'2016Census_G28_SA_POA2'!D307*'Total Per Week'!D$3</f>
        <v>2614.5</v>
      </c>
      <c r="E310">
        <f>'2016Census_G28_SA_POA2'!E307*'Total Per Week'!E$3</f>
        <v>4013.5</v>
      </c>
      <c r="F310">
        <f>'2016Census_G28_SA_POA2'!F307*'Total Per Week'!F$3</f>
        <v>2332</v>
      </c>
      <c r="G310">
        <f>'2016Census_G28_SA_POA2'!G307*'Total Per Week'!G$3</f>
        <v>1746.5</v>
      </c>
      <c r="H310">
        <f>'2016Census_G28_SA_POA2'!H307*'Total Per Week'!H$3</f>
        <v>0</v>
      </c>
      <c r="I310">
        <f>'2016Census_G28_SA_POA2'!I307*'Total Per Week'!I$3</f>
        <v>0</v>
      </c>
      <c r="J310">
        <f>'2016Census_G28_SA_POA2'!J307*'Total Per Week'!J$3</f>
        <v>0</v>
      </c>
      <c r="K310">
        <f>'2016Census_G28_SA_POA2'!K307*'Total Per Week'!K$3</f>
        <v>0</v>
      </c>
      <c r="L310">
        <f>'2016Census_G28_SA_POA2'!L307*'Total Per Week'!L$3</f>
        <v>0</v>
      </c>
      <c r="M310">
        <f>'2016Census_G28_SA_POA2'!M307*'Total Per Week'!M$3</f>
        <v>0</v>
      </c>
      <c r="N310">
        <f>'2016Census_G28_SA_POA2'!N307*'Total Per Week'!N$3</f>
        <v>0</v>
      </c>
      <c r="O310">
        <f>'2016Census_G28_SA_POA2'!O307*'Total Per Week'!O$3</f>
        <v>0</v>
      </c>
      <c r="P310">
        <f>SUM(B310:O310)/IF('2016Census_G28_SA_POA2'!R307=0,1,'2016Census_G28_SA_POA2'!R307)</f>
        <v>11559.5</v>
      </c>
      <c r="Q310">
        <f>P310/IF('2016Census_G28_SA_POA2'!P307=0,1,'2016Census_G28_SA_POA2'!P307)</f>
        <v>142.70987654320987</v>
      </c>
    </row>
    <row r="311" spans="2:17" x14ac:dyDescent="0.3">
      <c r="B311">
        <f>'2016Census_G28_SA_POA2'!B308*'Total Per Week'!$B$3</f>
        <v>222</v>
      </c>
      <c r="C311">
        <f>'2016Census_G28_SA_POA2'!C308*'Total Per Week'!C$3</f>
        <v>0</v>
      </c>
      <c r="D311">
        <f>'2016Census_G28_SA_POA2'!D308*'Total Per Week'!D$3</f>
        <v>373.5</v>
      </c>
      <c r="E311">
        <f>'2016Census_G28_SA_POA2'!E308*'Total Per Week'!E$3</f>
        <v>698</v>
      </c>
      <c r="F311">
        <f>'2016Census_G28_SA_POA2'!F308*'Total Per Week'!F$3</f>
        <v>636</v>
      </c>
      <c r="G311">
        <f>'2016Census_G28_SA_POA2'!G308*'Total Per Week'!G$3</f>
        <v>0</v>
      </c>
      <c r="H311">
        <f>'2016Census_G28_SA_POA2'!H308*'Total Per Week'!H$3</f>
        <v>0</v>
      </c>
      <c r="I311">
        <f>'2016Census_G28_SA_POA2'!I308*'Total Per Week'!I$3</f>
        <v>0</v>
      </c>
      <c r="J311">
        <f>'2016Census_G28_SA_POA2'!J308*'Total Per Week'!J$3</f>
        <v>0</v>
      </c>
      <c r="K311">
        <f>'2016Census_G28_SA_POA2'!K308*'Total Per Week'!K$3</f>
        <v>0</v>
      </c>
      <c r="L311">
        <f>'2016Census_G28_SA_POA2'!L308*'Total Per Week'!L$3</f>
        <v>0</v>
      </c>
      <c r="M311">
        <f>'2016Census_G28_SA_POA2'!M308*'Total Per Week'!M$3</f>
        <v>0</v>
      </c>
      <c r="N311">
        <f>'2016Census_G28_SA_POA2'!N308*'Total Per Week'!N$3</f>
        <v>0</v>
      </c>
      <c r="O311">
        <f>'2016Census_G28_SA_POA2'!O308*'Total Per Week'!O$3</f>
        <v>0</v>
      </c>
      <c r="P311">
        <f>SUM(B311:O311)/IF('2016Census_G28_SA_POA2'!R308=0,1,'2016Census_G28_SA_POA2'!R308)</f>
        <v>1929.5</v>
      </c>
      <c r="Q311">
        <f>P311/IF('2016Census_G28_SA_POA2'!P308=0,1,'2016Census_G28_SA_POA2'!P308)</f>
        <v>120.59375</v>
      </c>
    </row>
    <row r="312" spans="2:17" x14ac:dyDescent="0.3">
      <c r="B312">
        <f>'2016Census_G28_SA_POA2'!B309*'Total Per Week'!$B$3</f>
        <v>555</v>
      </c>
      <c r="C312">
        <f>'2016Census_G28_SA_POA2'!C309*'Total Per Week'!C$3</f>
        <v>0</v>
      </c>
      <c r="D312">
        <f>'2016Census_G28_SA_POA2'!D309*'Total Per Week'!D$3</f>
        <v>747</v>
      </c>
      <c r="E312">
        <f>'2016Census_G28_SA_POA2'!E309*'Total Per Week'!E$3</f>
        <v>523.5</v>
      </c>
      <c r="F312">
        <f>'2016Census_G28_SA_POA2'!F309*'Total Per Week'!F$3</f>
        <v>0</v>
      </c>
      <c r="G312">
        <f>'2016Census_G28_SA_POA2'!G309*'Total Per Week'!G$3</f>
        <v>0</v>
      </c>
      <c r="H312">
        <f>'2016Census_G28_SA_POA2'!H309*'Total Per Week'!H$3</f>
        <v>0</v>
      </c>
      <c r="I312">
        <f>'2016Census_G28_SA_POA2'!I309*'Total Per Week'!I$3</f>
        <v>0</v>
      </c>
      <c r="J312">
        <f>'2016Census_G28_SA_POA2'!J309*'Total Per Week'!J$3</f>
        <v>0</v>
      </c>
      <c r="K312">
        <f>'2016Census_G28_SA_POA2'!K309*'Total Per Week'!K$3</f>
        <v>0</v>
      </c>
      <c r="L312">
        <f>'2016Census_G28_SA_POA2'!L309*'Total Per Week'!L$3</f>
        <v>0</v>
      </c>
      <c r="M312">
        <f>'2016Census_G28_SA_POA2'!M309*'Total Per Week'!M$3</f>
        <v>0</v>
      </c>
      <c r="N312">
        <f>'2016Census_G28_SA_POA2'!N309*'Total Per Week'!N$3</f>
        <v>0</v>
      </c>
      <c r="O312">
        <f>'2016Census_G28_SA_POA2'!O309*'Total Per Week'!O$3</f>
        <v>0</v>
      </c>
      <c r="P312">
        <f>SUM(B312:O312)/IF('2016Census_G28_SA_POA2'!R309=0,1,'2016Census_G28_SA_POA2'!R309)</f>
        <v>1825.5</v>
      </c>
      <c r="Q312">
        <f>P312/IF('2016Census_G28_SA_POA2'!P309=0,1,'2016Census_G28_SA_POA2'!P309)</f>
        <v>76.0625</v>
      </c>
    </row>
    <row r="313" spans="2:17" x14ac:dyDescent="0.3">
      <c r="B313">
        <f>'2016Census_G28_SA_POA2'!B310*'Total Per Week'!$B$3</f>
        <v>629</v>
      </c>
      <c r="C313">
        <f>'2016Census_G28_SA_POA2'!C310*'Total Per Week'!C$3</f>
        <v>261</v>
      </c>
      <c r="D313">
        <f>'2016Census_G28_SA_POA2'!D310*'Total Per Week'!D$3</f>
        <v>2116.5</v>
      </c>
      <c r="E313">
        <f>'2016Census_G28_SA_POA2'!E310*'Total Per Week'!E$3</f>
        <v>5409.5</v>
      </c>
      <c r="F313">
        <f>'2016Census_G28_SA_POA2'!F310*'Total Per Week'!F$3</f>
        <v>1908</v>
      </c>
      <c r="G313">
        <f>'2016Census_G28_SA_POA2'!G310*'Total Per Week'!G$3</f>
        <v>0</v>
      </c>
      <c r="H313">
        <f>'2016Census_G28_SA_POA2'!H310*'Total Per Week'!H$3</f>
        <v>0</v>
      </c>
      <c r="I313">
        <f>'2016Census_G28_SA_POA2'!I310*'Total Per Week'!I$3</f>
        <v>0</v>
      </c>
      <c r="J313">
        <f>'2016Census_G28_SA_POA2'!J310*'Total Per Week'!J$3</f>
        <v>0</v>
      </c>
      <c r="K313">
        <f>'2016Census_G28_SA_POA2'!K310*'Total Per Week'!K$3</f>
        <v>0</v>
      </c>
      <c r="L313">
        <f>'2016Census_G28_SA_POA2'!L310*'Total Per Week'!L$3</f>
        <v>0</v>
      </c>
      <c r="M313">
        <f>'2016Census_G28_SA_POA2'!M310*'Total Per Week'!M$3</f>
        <v>0</v>
      </c>
      <c r="N313">
        <f>'2016Census_G28_SA_POA2'!N310*'Total Per Week'!N$3</f>
        <v>0</v>
      </c>
      <c r="O313">
        <f>'2016Census_G28_SA_POA2'!O310*'Total Per Week'!O$3</f>
        <v>0</v>
      </c>
      <c r="P313">
        <f>SUM(B313:O313)/IF('2016Census_G28_SA_POA2'!R310=0,1,'2016Census_G28_SA_POA2'!R310)</f>
        <v>10324</v>
      </c>
      <c r="Q313">
        <f>P313/IF('2016Census_G28_SA_POA2'!P310=0,1,'2016Census_G28_SA_POA2'!P310)</f>
        <v>134.07792207792207</v>
      </c>
    </row>
    <row r="314" spans="2:17" x14ac:dyDescent="0.3">
      <c r="B314">
        <f>'2016Census_G28_SA_POA2'!B311*'Total Per Week'!$B$3</f>
        <v>1184</v>
      </c>
      <c r="C314">
        <f>'2016Census_G28_SA_POA2'!C311*'Total Per Week'!C$3</f>
        <v>870</v>
      </c>
      <c r="D314">
        <f>'2016Census_G28_SA_POA2'!D311*'Total Per Week'!D$3</f>
        <v>2241</v>
      </c>
      <c r="E314">
        <f>'2016Census_G28_SA_POA2'!E311*'Total Per Week'!E$3</f>
        <v>3839</v>
      </c>
      <c r="F314">
        <f>'2016Census_G28_SA_POA2'!F311*'Total Per Week'!F$3</f>
        <v>0</v>
      </c>
      <c r="G314">
        <f>'2016Census_G28_SA_POA2'!G311*'Total Per Week'!G$3</f>
        <v>0</v>
      </c>
      <c r="H314">
        <f>'2016Census_G28_SA_POA2'!H311*'Total Per Week'!H$3</f>
        <v>0</v>
      </c>
      <c r="I314">
        <f>'2016Census_G28_SA_POA2'!I311*'Total Per Week'!I$3</f>
        <v>0</v>
      </c>
      <c r="J314">
        <f>'2016Census_G28_SA_POA2'!J311*'Total Per Week'!J$3</f>
        <v>0</v>
      </c>
      <c r="K314">
        <f>'2016Census_G28_SA_POA2'!K311*'Total Per Week'!K$3</f>
        <v>0</v>
      </c>
      <c r="L314">
        <f>'2016Census_G28_SA_POA2'!L311*'Total Per Week'!L$3</f>
        <v>0</v>
      </c>
      <c r="M314">
        <f>'2016Census_G28_SA_POA2'!M311*'Total Per Week'!M$3</f>
        <v>0</v>
      </c>
      <c r="N314">
        <f>'2016Census_G28_SA_POA2'!N311*'Total Per Week'!N$3</f>
        <v>0</v>
      </c>
      <c r="O314">
        <f>'2016Census_G28_SA_POA2'!O311*'Total Per Week'!O$3</f>
        <v>0</v>
      </c>
      <c r="P314">
        <f>SUM(B314:O314)/IF('2016Census_G28_SA_POA2'!R311=0,1,'2016Census_G28_SA_POA2'!R311)</f>
        <v>8134</v>
      </c>
      <c r="Q314">
        <f>P314/IF('2016Census_G28_SA_POA2'!P311=0,1,'2016Census_G28_SA_POA2'!P311)</f>
        <v>99.195121951219505</v>
      </c>
    </row>
    <row r="315" spans="2:17" x14ac:dyDescent="0.3">
      <c r="B315">
        <f>'2016Census_G28_SA_POA2'!B312*'Total Per Week'!$B$3</f>
        <v>481</v>
      </c>
      <c r="C315">
        <f>'2016Census_G28_SA_POA2'!C312*'Total Per Week'!C$3</f>
        <v>0</v>
      </c>
      <c r="D315">
        <f>'2016Census_G28_SA_POA2'!D312*'Total Per Week'!D$3</f>
        <v>0</v>
      </c>
      <c r="E315">
        <f>'2016Census_G28_SA_POA2'!E312*'Total Per Week'!E$3</f>
        <v>0</v>
      </c>
      <c r="F315">
        <f>'2016Census_G28_SA_POA2'!F312*'Total Per Week'!F$3</f>
        <v>0</v>
      </c>
      <c r="G315">
        <f>'2016Census_G28_SA_POA2'!G312*'Total Per Week'!G$3</f>
        <v>0</v>
      </c>
      <c r="H315">
        <f>'2016Census_G28_SA_POA2'!H312*'Total Per Week'!H$3</f>
        <v>0</v>
      </c>
      <c r="I315">
        <f>'2016Census_G28_SA_POA2'!I312*'Total Per Week'!I$3</f>
        <v>0</v>
      </c>
      <c r="J315">
        <f>'2016Census_G28_SA_POA2'!J312*'Total Per Week'!J$3</f>
        <v>0</v>
      </c>
      <c r="K315">
        <f>'2016Census_G28_SA_POA2'!K312*'Total Per Week'!K$3</f>
        <v>0</v>
      </c>
      <c r="L315">
        <f>'2016Census_G28_SA_POA2'!L312*'Total Per Week'!L$3</f>
        <v>0</v>
      </c>
      <c r="M315">
        <f>'2016Census_G28_SA_POA2'!M312*'Total Per Week'!M$3</f>
        <v>0</v>
      </c>
      <c r="N315">
        <f>'2016Census_G28_SA_POA2'!N312*'Total Per Week'!N$3</f>
        <v>0</v>
      </c>
      <c r="O315">
        <f>'2016Census_G28_SA_POA2'!O312*'Total Per Week'!O$3</f>
        <v>0</v>
      </c>
      <c r="P315">
        <f>SUM(B315:O315)/IF('2016Census_G28_SA_POA2'!R312=0,1,'2016Census_G28_SA_POA2'!R312)</f>
        <v>481</v>
      </c>
      <c r="Q315">
        <f>P315/IF('2016Census_G28_SA_POA2'!P312=0,1,'2016Census_G28_SA_POA2'!P312)</f>
        <v>37</v>
      </c>
    </row>
    <row r="316" spans="2:17" x14ac:dyDescent="0.3">
      <c r="B316">
        <f>'2016Census_G28_SA_POA2'!B313*'Total Per Week'!$B$3</f>
        <v>407</v>
      </c>
      <c r="C316">
        <f>'2016Census_G28_SA_POA2'!C313*'Total Per Week'!C$3</f>
        <v>0</v>
      </c>
      <c r="D316">
        <f>'2016Census_G28_SA_POA2'!D313*'Total Per Week'!D$3</f>
        <v>0</v>
      </c>
      <c r="E316">
        <f>'2016Census_G28_SA_POA2'!E313*'Total Per Week'!E$3</f>
        <v>0</v>
      </c>
      <c r="F316">
        <f>'2016Census_G28_SA_POA2'!F313*'Total Per Week'!F$3</f>
        <v>0</v>
      </c>
      <c r="G316">
        <f>'2016Census_G28_SA_POA2'!G313*'Total Per Week'!G$3</f>
        <v>0</v>
      </c>
      <c r="H316">
        <f>'2016Census_G28_SA_POA2'!H313*'Total Per Week'!H$3</f>
        <v>0</v>
      </c>
      <c r="I316">
        <f>'2016Census_G28_SA_POA2'!I313*'Total Per Week'!I$3</f>
        <v>0</v>
      </c>
      <c r="J316">
        <f>'2016Census_G28_SA_POA2'!J313*'Total Per Week'!J$3</f>
        <v>0</v>
      </c>
      <c r="K316">
        <f>'2016Census_G28_SA_POA2'!K313*'Total Per Week'!K$3</f>
        <v>0</v>
      </c>
      <c r="L316">
        <f>'2016Census_G28_SA_POA2'!L313*'Total Per Week'!L$3</f>
        <v>0</v>
      </c>
      <c r="M316">
        <f>'2016Census_G28_SA_POA2'!M313*'Total Per Week'!M$3</f>
        <v>0</v>
      </c>
      <c r="N316">
        <f>'2016Census_G28_SA_POA2'!N313*'Total Per Week'!N$3</f>
        <v>0</v>
      </c>
      <c r="O316">
        <f>'2016Census_G28_SA_POA2'!O313*'Total Per Week'!O$3</f>
        <v>0</v>
      </c>
      <c r="P316">
        <f>SUM(B316:O316)/IF('2016Census_G28_SA_POA2'!R313=0,1,'2016Census_G28_SA_POA2'!R313)</f>
        <v>407</v>
      </c>
      <c r="Q316">
        <f>P316/IF('2016Census_G28_SA_POA2'!P313=0,1,'2016Census_G28_SA_POA2'!P313)</f>
        <v>37</v>
      </c>
    </row>
    <row r="317" spans="2:17" x14ac:dyDescent="0.3">
      <c r="B317">
        <f>'2016Census_G28_SA_POA2'!B314*'Total Per Week'!$B$3</f>
        <v>111</v>
      </c>
      <c r="C317">
        <f>'2016Census_G28_SA_POA2'!C314*'Total Per Week'!C$3</f>
        <v>0</v>
      </c>
      <c r="D317">
        <f>'2016Census_G28_SA_POA2'!D314*'Total Per Week'!D$3</f>
        <v>0</v>
      </c>
      <c r="E317">
        <f>'2016Census_G28_SA_POA2'!E314*'Total Per Week'!E$3</f>
        <v>0</v>
      </c>
      <c r="F317">
        <f>'2016Census_G28_SA_POA2'!F314*'Total Per Week'!F$3</f>
        <v>0</v>
      </c>
      <c r="G317">
        <f>'2016Census_G28_SA_POA2'!G314*'Total Per Week'!G$3</f>
        <v>0</v>
      </c>
      <c r="H317">
        <f>'2016Census_G28_SA_POA2'!H314*'Total Per Week'!H$3</f>
        <v>0</v>
      </c>
      <c r="I317">
        <f>'2016Census_G28_SA_POA2'!I314*'Total Per Week'!I$3</f>
        <v>0</v>
      </c>
      <c r="J317">
        <f>'2016Census_G28_SA_POA2'!J314*'Total Per Week'!J$3</f>
        <v>0</v>
      </c>
      <c r="K317">
        <f>'2016Census_G28_SA_POA2'!K314*'Total Per Week'!K$3</f>
        <v>0</v>
      </c>
      <c r="L317">
        <f>'2016Census_G28_SA_POA2'!L314*'Total Per Week'!L$3</f>
        <v>0</v>
      </c>
      <c r="M317">
        <f>'2016Census_G28_SA_POA2'!M314*'Total Per Week'!M$3</f>
        <v>0</v>
      </c>
      <c r="N317">
        <f>'2016Census_G28_SA_POA2'!N314*'Total Per Week'!N$3</f>
        <v>0</v>
      </c>
      <c r="O317">
        <f>'2016Census_G28_SA_POA2'!O314*'Total Per Week'!O$3</f>
        <v>0</v>
      </c>
      <c r="P317">
        <f>SUM(B317:O317)/IF('2016Census_G28_SA_POA2'!R314=0,1,'2016Census_G28_SA_POA2'!R314)</f>
        <v>111</v>
      </c>
      <c r="Q317">
        <f>P317/IF('2016Census_G28_SA_POA2'!P314=0,1,'2016Census_G28_SA_POA2'!P314)</f>
        <v>37</v>
      </c>
    </row>
    <row r="318" spans="2:17" x14ac:dyDescent="0.3">
      <c r="B318">
        <f>'2016Census_G28_SA_POA2'!B315*'Total Per Week'!$B$3</f>
        <v>629</v>
      </c>
      <c r="C318">
        <f>'2016Census_G28_SA_POA2'!C315*'Total Per Week'!C$3</f>
        <v>261</v>
      </c>
      <c r="D318">
        <f>'2016Census_G28_SA_POA2'!D315*'Total Per Week'!D$3</f>
        <v>2490</v>
      </c>
      <c r="E318">
        <f>'2016Census_G28_SA_POA2'!E315*'Total Per Week'!E$3</f>
        <v>2268.5</v>
      </c>
      <c r="F318">
        <f>'2016Census_G28_SA_POA2'!F315*'Total Per Week'!F$3</f>
        <v>4664</v>
      </c>
      <c r="G318">
        <f>'2016Census_G28_SA_POA2'!G315*'Total Per Week'!G$3</f>
        <v>2495</v>
      </c>
      <c r="H318">
        <f>'2016Census_G28_SA_POA2'!H315*'Total Per Week'!H$3</f>
        <v>0</v>
      </c>
      <c r="I318">
        <f>'2016Census_G28_SA_POA2'!I315*'Total Per Week'!I$3</f>
        <v>0</v>
      </c>
      <c r="J318">
        <f>'2016Census_G28_SA_POA2'!J315*'Total Per Week'!J$3</f>
        <v>0</v>
      </c>
      <c r="K318">
        <f>'2016Census_G28_SA_POA2'!K315*'Total Per Week'!K$3</f>
        <v>0</v>
      </c>
      <c r="L318">
        <f>'2016Census_G28_SA_POA2'!L315*'Total Per Week'!L$3</f>
        <v>0</v>
      </c>
      <c r="M318">
        <f>'2016Census_G28_SA_POA2'!M315*'Total Per Week'!M$3</f>
        <v>0</v>
      </c>
      <c r="N318">
        <f>'2016Census_G28_SA_POA2'!N315*'Total Per Week'!N$3</f>
        <v>0</v>
      </c>
      <c r="O318">
        <f>'2016Census_G28_SA_POA2'!O315*'Total Per Week'!O$3</f>
        <v>0</v>
      </c>
      <c r="P318">
        <f>SUM(B318:O318)/IF('2016Census_G28_SA_POA2'!R315=0,1,'2016Census_G28_SA_POA2'!R315)</f>
        <v>12807.5</v>
      </c>
      <c r="Q318">
        <f>P318/IF('2016Census_G28_SA_POA2'!P315=0,1,'2016Census_G28_SA_POA2'!P315)</f>
        <v>150.6764705882353</v>
      </c>
    </row>
    <row r="319" spans="2:17" x14ac:dyDescent="0.3">
      <c r="B319">
        <f>'2016Census_G28_SA_POA2'!B316*'Total Per Week'!$B$3</f>
        <v>185</v>
      </c>
      <c r="C319">
        <f>'2016Census_G28_SA_POA2'!C316*'Total Per Week'!C$3</f>
        <v>261</v>
      </c>
      <c r="D319">
        <f>'2016Census_G28_SA_POA2'!D316*'Total Per Week'!D$3</f>
        <v>498</v>
      </c>
      <c r="E319">
        <f>'2016Census_G28_SA_POA2'!E316*'Total Per Week'!E$3</f>
        <v>0</v>
      </c>
      <c r="F319">
        <f>'2016Census_G28_SA_POA2'!F316*'Total Per Week'!F$3</f>
        <v>0</v>
      </c>
      <c r="G319">
        <f>'2016Census_G28_SA_POA2'!G316*'Total Per Week'!G$3</f>
        <v>0</v>
      </c>
      <c r="H319">
        <f>'2016Census_G28_SA_POA2'!H316*'Total Per Week'!H$3</f>
        <v>0</v>
      </c>
      <c r="I319">
        <f>'2016Census_G28_SA_POA2'!I316*'Total Per Week'!I$3</f>
        <v>0</v>
      </c>
      <c r="J319">
        <f>'2016Census_G28_SA_POA2'!J316*'Total Per Week'!J$3</f>
        <v>0</v>
      </c>
      <c r="K319">
        <f>'2016Census_G28_SA_POA2'!K316*'Total Per Week'!K$3</f>
        <v>0</v>
      </c>
      <c r="L319">
        <f>'2016Census_G28_SA_POA2'!L316*'Total Per Week'!L$3</f>
        <v>0</v>
      </c>
      <c r="M319">
        <f>'2016Census_G28_SA_POA2'!M316*'Total Per Week'!M$3</f>
        <v>0</v>
      </c>
      <c r="N319">
        <f>'2016Census_G28_SA_POA2'!N316*'Total Per Week'!N$3</f>
        <v>0</v>
      </c>
      <c r="O319">
        <f>'2016Census_G28_SA_POA2'!O316*'Total Per Week'!O$3</f>
        <v>0</v>
      </c>
      <c r="P319">
        <f>SUM(B319:O319)/IF('2016Census_G28_SA_POA2'!R316=0,1,'2016Census_G28_SA_POA2'!R316)</f>
        <v>944</v>
      </c>
      <c r="Q319">
        <f>P319/IF('2016Census_G28_SA_POA2'!P316=0,1,'2016Census_G28_SA_POA2'!P316)</f>
        <v>78.666666666666671</v>
      </c>
    </row>
    <row r="320" spans="2:17" x14ac:dyDescent="0.3">
      <c r="B320">
        <f>'2016Census_G28_SA_POA2'!B317*'Total Per Week'!$B$3</f>
        <v>444</v>
      </c>
      <c r="C320">
        <f>'2016Census_G28_SA_POA2'!C317*'Total Per Week'!C$3</f>
        <v>522</v>
      </c>
      <c r="D320">
        <f>'2016Census_G28_SA_POA2'!D317*'Total Per Week'!D$3</f>
        <v>622.5</v>
      </c>
      <c r="E320">
        <f>'2016Census_G28_SA_POA2'!E317*'Total Per Week'!E$3</f>
        <v>0</v>
      </c>
      <c r="F320">
        <f>'2016Census_G28_SA_POA2'!F317*'Total Per Week'!F$3</f>
        <v>0</v>
      </c>
      <c r="G320">
        <f>'2016Census_G28_SA_POA2'!G317*'Total Per Week'!G$3</f>
        <v>0</v>
      </c>
      <c r="H320">
        <f>'2016Census_G28_SA_POA2'!H317*'Total Per Week'!H$3</f>
        <v>0</v>
      </c>
      <c r="I320">
        <f>'2016Census_G28_SA_POA2'!I317*'Total Per Week'!I$3</f>
        <v>0</v>
      </c>
      <c r="J320">
        <f>'2016Census_G28_SA_POA2'!J317*'Total Per Week'!J$3</f>
        <v>0</v>
      </c>
      <c r="K320">
        <f>'2016Census_G28_SA_POA2'!K317*'Total Per Week'!K$3</f>
        <v>0</v>
      </c>
      <c r="L320">
        <f>'2016Census_G28_SA_POA2'!L317*'Total Per Week'!L$3</f>
        <v>0</v>
      </c>
      <c r="M320">
        <f>'2016Census_G28_SA_POA2'!M317*'Total Per Week'!M$3</f>
        <v>0</v>
      </c>
      <c r="N320">
        <f>'2016Census_G28_SA_POA2'!N317*'Total Per Week'!N$3</f>
        <v>0</v>
      </c>
      <c r="O320">
        <f>'2016Census_G28_SA_POA2'!O317*'Total Per Week'!O$3</f>
        <v>0</v>
      </c>
      <c r="P320">
        <f>SUM(B320:O320)/IF('2016Census_G28_SA_POA2'!R317=0,1,'2016Census_G28_SA_POA2'!R317)</f>
        <v>1588.5</v>
      </c>
      <c r="Q320">
        <f>P320/IF('2016Census_G28_SA_POA2'!P317=0,1,'2016Census_G28_SA_POA2'!P317)</f>
        <v>69.065217391304344</v>
      </c>
    </row>
    <row r="321" spans="2:17" x14ac:dyDescent="0.3">
      <c r="B321">
        <f>'2016Census_G28_SA_POA2'!B318*'Total Per Week'!$B$3</f>
        <v>222</v>
      </c>
      <c r="C321">
        <f>'2016Census_G28_SA_POA2'!C318*'Total Per Week'!C$3</f>
        <v>0</v>
      </c>
      <c r="D321">
        <f>'2016Census_G28_SA_POA2'!D318*'Total Per Week'!D$3</f>
        <v>0</v>
      </c>
      <c r="E321">
        <f>'2016Census_G28_SA_POA2'!E318*'Total Per Week'!E$3</f>
        <v>0</v>
      </c>
      <c r="F321">
        <f>'2016Census_G28_SA_POA2'!F318*'Total Per Week'!F$3</f>
        <v>0</v>
      </c>
      <c r="G321">
        <f>'2016Census_G28_SA_POA2'!G318*'Total Per Week'!G$3</f>
        <v>0</v>
      </c>
      <c r="H321">
        <f>'2016Census_G28_SA_POA2'!H318*'Total Per Week'!H$3</f>
        <v>0</v>
      </c>
      <c r="I321">
        <f>'2016Census_G28_SA_POA2'!I318*'Total Per Week'!I$3</f>
        <v>0</v>
      </c>
      <c r="J321">
        <f>'2016Census_G28_SA_POA2'!J318*'Total Per Week'!J$3</f>
        <v>0</v>
      </c>
      <c r="K321">
        <f>'2016Census_G28_SA_POA2'!K318*'Total Per Week'!K$3</f>
        <v>0</v>
      </c>
      <c r="L321">
        <f>'2016Census_G28_SA_POA2'!L318*'Total Per Week'!L$3</f>
        <v>0</v>
      </c>
      <c r="M321">
        <f>'2016Census_G28_SA_POA2'!M318*'Total Per Week'!M$3</f>
        <v>0</v>
      </c>
      <c r="N321">
        <f>'2016Census_G28_SA_POA2'!N318*'Total Per Week'!N$3</f>
        <v>0</v>
      </c>
      <c r="O321">
        <f>'2016Census_G28_SA_POA2'!O318*'Total Per Week'!O$3</f>
        <v>0</v>
      </c>
      <c r="P321">
        <f>SUM(B321:O321)/IF('2016Census_G28_SA_POA2'!R318=0,1,'2016Census_G28_SA_POA2'!R318)</f>
        <v>222</v>
      </c>
      <c r="Q321">
        <f>P321/IF('2016Census_G28_SA_POA2'!P318=0,1,'2016Census_G28_SA_POA2'!P318)</f>
        <v>37</v>
      </c>
    </row>
    <row r="322" spans="2:17" x14ac:dyDescent="0.3">
      <c r="B322">
        <f>'2016Census_G28_SA_POA2'!B319*'Total Per Week'!$B$3</f>
        <v>111</v>
      </c>
      <c r="C322">
        <f>'2016Census_G28_SA_POA2'!C319*'Total Per Week'!C$3</f>
        <v>0</v>
      </c>
      <c r="D322">
        <f>'2016Census_G28_SA_POA2'!D319*'Total Per Week'!D$3</f>
        <v>0</v>
      </c>
      <c r="E322">
        <f>'2016Census_G28_SA_POA2'!E319*'Total Per Week'!E$3</f>
        <v>0</v>
      </c>
      <c r="F322">
        <f>'2016Census_G28_SA_POA2'!F319*'Total Per Week'!F$3</f>
        <v>0</v>
      </c>
      <c r="G322">
        <f>'2016Census_G28_SA_POA2'!G319*'Total Per Week'!G$3</f>
        <v>0</v>
      </c>
      <c r="H322">
        <f>'2016Census_G28_SA_POA2'!H319*'Total Per Week'!H$3</f>
        <v>0</v>
      </c>
      <c r="I322">
        <f>'2016Census_G28_SA_POA2'!I319*'Total Per Week'!I$3</f>
        <v>0</v>
      </c>
      <c r="J322">
        <f>'2016Census_G28_SA_POA2'!J319*'Total Per Week'!J$3</f>
        <v>0</v>
      </c>
      <c r="K322">
        <f>'2016Census_G28_SA_POA2'!K319*'Total Per Week'!K$3</f>
        <v>0</v>
      </c>
      <c r="L322">
        <f>'2016Census_G28_SA_POA2'!L319*'Total Per Week'!L$3</f>
        <v>0</v>
      </c>
      <c r="M322">
        <f>'2016Census_G28_SA_POA2'!M319*'Total Per Week'!M$3</f>
        <v>0</v>
      </c>
      <c r="N322">
        <f>'2016Census_G28_SA_POA2'!N319*'Total Per Week'!N$3</f>
        <v>0</v>
      </c>
      <c r="O322">
        <f>'2016Census_G28_SA_POA2'!O319*'Total Per Week'!O$3</f>
        <v>0</v>
      </c>
      <c r="P322">
        <f>SUM(B322:O322)/IF('2016Census_G28_SA_POA2'!R319=0,1,'2016Census_G28_SA_POA2'!R319)</f>
        <v>111</v>
      </c>
      <c r="Q322">
        <f>P322/IF('2016Census_G28_SA_POA2'!P319=0,1,'2016Census_G28_SA_POA2'!P319)</f>
        <v>37</v>
      </c>
    </row>
    <row r="323" spans="2:17" x14ac:dyDescent="0.3">
      <c r="B323">
        <f>'2016Census_G28_SA_POA2'!B320*'Total Per Week'!$B$3</f>
        <v>222</v>
      </c>
      <c r="C323">
        <f>'2016Census_G28_SA_POA2'!C320*'Total Per Week'!C$3</f>
        <v>261</v>
      </c>
      <c r="D323">
        <f>'2016Census_G28_SA_POA2'!D320*'Total Per Week'!D$3</f>
        <v>622.5</v>
      </c>
      <c r="E323">
        <f>'2016Census_G28_SA_POA2'!E320*'Total Per Week'!E$3</f>
        <v>0</v>
      </c>
      <c r="F323">
        <f>'2016Census_G28_SA_POA2'!F320*'Total Per Week'!F$3</f>
        <v>0</v>
      </c>
      <c r="G323">
        <f>'2016Census_G28_SA_POA2'!G320*'Total Per Week'!G$3</f>
        <v>0</v>
      </c>
      <c r="H323">
        <f>'2016Census_G28_SA_POA2'!H320*'Total Per Week'!H$3</f>
        <v>0</v>
      </c>
      <c r="I323">
        <f>'2016Census_G28_SA_POA2'!I320*'Total Per Week'!I$3</f>
        <v>0</v>
      </c>
      <c r="J323">
        <f>'2016Census_G28_SA_POA2'!J320*'Total Per Week'!J$3</f>
        <v>0</v>
      </c>
      <c r="K323">
        <f>'2016Census_G28_SA_POA2'!K320*'Total Per Week'!K$3</f>
        <v>0</v>
      </c>
      <c r="L323">
        <f>'2016Census_G28_SA_POA2'!L320*'Total Per Week'!L$3</f>
        <v>0</v>
      </c>
      <c r="M323">
        <f>'2016Census_G28_SA_POA2'!M320*'Total Per Week'!M$3</f>
        <v>0</v>
      </c>
      <c r="N323">
        <f>'2016Census_G28_SA_POA2'!N320*'Total Per Week'!N$3</f>
        <v>0</v>
      </c>
      <c r="O323">
        <f>'2016Census_G28_SA_POA2'!O320*'Total Per Week'!O$3</f>
        <v>0</v>
      </c>
      <c r="P323">
        <f>SUM(B323:O323)/IF('2016Census_G28_SA_POA2'!R320=0,1,'2016Census_G28_SA_POA2'!R320)</f>
        <v>1105.5</v>
      </c>
      <c r="Q323">
        <f>P323/IF('2016Census_G28_SA_POA2'!P320=0,1,'2016Census_G28_SA_POA2'!P320)</f>
        <v>78.964285714285708</v>
      </c>
    </row>
    <row r="324" spans="2:17" x14ac:dyDescent="0.3">
      <c r="B324">
        <f>'2016Census_G28_SA_POA2'!B321*'Total Per Week'!$B$3</f>
        <v>222</v>
      </c>
      <c r="C324">
        <f>'2016Census_G28_SA_POA2'!C321*'Total Per Week'!C$3</f>
        <v>261</v>
      </c>
      <c r="D324">
        <f>'2016Census_G28_SA_POA2'!D321*'Total Per Week'!D$3</f>
        <v>747</v>
      </c>
      <c r="E324">
        <f>'2016Census_G28_SA_POA2'!E321*'Total Per Week'!E$3</f>
        <v>1221.5</v>
      </c>
      <c r="F324">
        <f>'2016Census_G28_SA_POA2'!F321*'Total Per Week'!F$3</f>
        <v>1272</v>
      </c>
      <c r="G324">
        <f>'2016Census_G28_SA_POA2'!G321*'Total Per Week'!G$3</f>
        <v>0</v>
      </c>
      <c r="H324">
        <f>'2016Census_G28_SA_POA2'!H321*'Total Per Week'!H$3</f>
        <v>0</v>
      </c>
      <c r="I324">
        <f>'2016Census_G28_SA_POA2'!I321*'Total Per Week'!I$3</f>
        <v>0</v>
      </c>
      <c r="J324">
        <f>'2016Census_G28_SA_POA2'!J321*'Total Per Week'!J$3</f>
        <v>0</v>
      </c>
      <c r="K324">
        <f>'2016Census_G28_SA_POA2'!K321*'Total Per Week'!K$3</f>
        <v>0</v>
      </c>
      <c r="L324">
        <f>'2016Census_G28_SA_POA2'!L321*'Total Per Week'!L$3</f>
        <v>0</v>
      </c>
      <c r="M324">
        <f>'2016Census_G28_SA_POA2'!M321*'Total Per Week'!M$3</f>
        <v>0</v>
      </c>
      <c r="N324">
        <f>'2016Census_G28_SA_POA2'!N321*'Total Per Week'!N$3</f>
        <v>0</v>
      </c>
      <c r="O324">
        <f>'2016Census_G28_SA_POA2'!O321*'Total Per Week'!O$3</f>
        <v>0</v>
      </c>
      <c r="P324">
        <f>SUM(B324:O324)/IF('2016Census_G28_SA_POA2'!R321=0,1,'2016Census_G28_SA_POA2'!R321)</f>
        <v>3723.5</v>
      </c>
      <c r="Q324">
        <f>P324/IF('2016Census_G28_SA_POA2'!P321=0,1,'2016Census_G28_SA_POA2'!P321)</f>
        <v>132.98214285714286</v>
      </c>
    </row>
    <row r="325" spans="2:17" x14ac:dyDescent="0.3">
      <c r="B325">
        <f>'2016Census_G28_SA_POA2'!B322*'Total Per Week'!$B$3</f>
        <v>407</v>
      </c>
      <c r="C325">
        <f>'2016Census_G28_SA_POA2'!C322*'Total Per Week'!C$3</f>
        <v>0</v>
      </c>
      <c r="D325">
        <f>'2016Census_G28_SA_POA2'!D322*'Total Per Week'!D$3</f>
        <v>1120.5</v>
      </c>
      <c r="E325">
        <f>'2016Census_G28_SA_POA2'!E322*'Total Per Week'!E$3</f>
        <v>0</v>
      </c>
      <c r="F325">
        <f>'2016Census_G28_SA_POA2'!F322*'Total Per Week'!F$3</f>
        <v>0</v>
      </c>
      <c r="G325">
        <f>'2016Census_G28_SA_POA2'!G322*'Total Per Week'!G$3</f>
        <v>0</v>
      </c>
      <c r="H325">
        <f>'2016Census_G28_SA_POA2'!H322*'Total Per Week'!H$3</f>
        <v>0</v>
      </c>
      <c r="I325">
        <f>'2016Census_G28_SA_POA2'!I322*'Total Per Week'!I$3</f>
        <v>0</v>
      </c>
      <c r="J325">
        <f>'2016Census_G28_SA_POA2'!J322*'Total Per Week'!J$3</f>
        <v>0</v>
      </c>
      <c r="K325">
        <f>'2016Census_G28_SA_POA2'!K322*'Total Per Week'!K$3</f>
        <v>0</v>
      </c>
      <c r="L325">
        <f>'2016Census_G28_SA_POA2'!L322*'Total Per Week'!L$3</f>
        <v>0</v>
      </c>
      <c r="M325">
        <f>'2016Census_G28_SA_POA2'!M322*'Total Per Week'!M$3</f>
        <v>0</v>
      </c>
      <c r="N325">
        <f>'2016Census_G28_SA_POA2'!N322*'Total Per Week'!N$3</f>
        <v>0</v>
      </c>
      <c r="O325">
        <f>'2016Census_G28_SA_POA2'!O322*'Total Per Week'!O$3</f>
        <v>0</v>
      </c>
      <c r="P325">
        <f>SUM(B325:O325)/IF('2016Census_G28_SA_POA2'!R322=0,1,'2016Census_G28_SA_POA2'!R322)</f>
        <v>1527.5</v>
      </c>
      <c r="Q325">
        <f>P325/IF('2016Census_G28_SA_POA2'!P322=0,1,'2016Census_G28_SA_POA2'!P322)</f>
        <v>76.375</v>
      </c>
    </row>
    <row r="326" spans="2:17" x14ac:dyDescent="0.3">
      <c r="B326">
        <f>'2016Census_G28_SA_POA2'!B323*'Total Per Week'!$B$3</f>
        <v>1110</v>
      </c>
      <c r="C326">
        <f>'2016Census_G28_SA_POA2'!C323*'Total Per Week'!C$3</f>
        <v>435</v>
      </c>
      <c r="D326">
        <f>'2016Census_G28_SA_POA2'!D323*'Total Per Week'!D$3</f>
        <v>2614.5</v>
      </c>
      <c r="E326">
        <f>'2016Census_G28_SA_POA2'!E323*'Total Per Week'!E$3</f>
        <v>8027</v>
      </c>
      <c r="F326">
        <f>'2016Census_G28_SA_POA2'!F323*'Total Per Week'!F$3</f>
        <v>5936</v>
      </c>
      <c r="G326">
        <f>'2016Census_G28_SA_POA2'!G323*'Total Per Week'!G$3</f>
        <v>7485</v>
      </c>
      <c r="H326">
        <f>'2016Census_G28_SA_POA2'!H323*'Total Per Week'!H$3</f>
        <v>5616</v>
      </c>
      <c r="I326">
        <f>'2016Census_G28_SA_POA2'!I323*'Total Per Week'!I$3</f>
        <v>1997.5</v>
      </c>
      <c r="J326">
        <f>'2016Census_G28_SA_POA2'!J323*'Total Per Week'!J$3</f>
        <v>0</v>
      </c>
      <c r="K326">
        <f>'2016Census_G28_SA_POA2'!K323*'Total Per Week'!K$3</f>
        <v>0</v>
      </c>
      <c r="L326">
        <f>'2016Census_G28_SA_POA2'!L323*'Total Per Week'!L$3</f>
        <v>0</v>
      </c>
      <c r="M326">
        <f>'2016Census_G28_SA_POA2'!M323*'Total Per Week'!M$3</f>
        <v>0</v>
      </c>
      <c r="N326">
        <f>'2016Census_G28_SA_POA2'!N323*'Total Per Week'!N$3</f>
        <v>0</v>
      </c>
      <c r="O326">
        <f>'2016Census_G28_SA_POA2'!O323*'Total Per Week'!O$3</f>
        <v>0</v>
      </c>
      <c r="P326">
        <f>SUM(B326:O326)/IF('2016Census_G28_SA_POA2'!R323=0,1,'2016Census_G28_SA_POA2'!R323)</f>
        <v>33221</v>
      </c>
      <c r="Q326">
        <f>P326/IF('2016Census_G28_SA_POA2'!P323=0,1,'2016Census_G28_SA_POA2'!P323)</f>
        <v>181.53551912568307</v>
      </c>
    </row>
    <row r="327" spans="2:17" x14ac:dyDescent="0.3">
      <c r="B327">
        <f>'2016Census_G28_SA_POA2'!B324*'Total Per Week'!$B$3</f>
        <v>3626</v>
      </c>
      <c r="C327">
        <f>'2016Census_G28_SA_POA2'!C324*'Total Per Week'!C$3</f>
        <v>5568</v>
      </c>
      <c r="D327">
        <f>'2016Census_G28_SA_POA2'!D324*'Total Per Week'!D$3</f>
        <v>6847.5</v>
      </c>
      <c r="E327">
        <f>'2016Census_G28_SA_POA2'!E324*'Total Per Week'!E$3</f>
        <v>10121</v>
      </c>
      <c r="F327">
        <f>'2016Census_G28_SA_POA2'!F324*'Total Per Week'!F$3</f>
        <v>6996</v>
      </c>
      <c r="G327">
        <f>'2016Census_G28_SA_POA2'!G324*'Total Per Week'!G$3</f>
        <v>20459</v>
      </c>
      <c r="H327">
        <f>'2016Census_G28_SA_POA2'!H324*'Total Per Week'!H$3</f>
        <v>20904</v>
      </c>
      <c r="I327">
        <f>'2016Census_G28_SA_POA2'!I324*'Total Per Week'!I$3</f>
        <v>7191</v>
      </c>
      <c r="J327">
        <f>'2016Census_G28_SA_POA2'!J324*'Total Per Week'!J$3</f>
        <v>0</v>
      </c>
      <c r="K327">
        <f>'2016Census_G28_SA_POA2'!K324*'Total Per Week'!K$3</f>
        <v>0</v>
      </c>
      <c r="L327">
        <f>'2016Census_G28_SA_POA2'!L324*'Total Per Week'!L$3</f>
        <v>0</v>
      </c>
      <c r="M327">
        <f>'2016Census_G28_SA_POA2'!M324*'Total Per Week'!M$3</f>
        <v>0</v>
      </c>
      <c r="N327">
        <f>'2016Census_G28_SA_POA2'!N324*'Total Per Week'!N$3</f>
        <v>0</v>
      </c>
      <c r="O327">
        <f>'2016Census_G28_SA_POA2'!O324*'Total Per Week'!O$3</f>
        <v>0</v>
      </c>
      <c r="P327">
        <f>SUM(B327:O327)/IF('2016Census_G28_SA_POA2'!R324=0,1,'2016Census_G28_SA_POA2'!R324)</f>
        <v>81712.5</v>
      </c>
      <c r="Q327">
        <f>P327/IF('2016Census_G28_SA_POA2'!P324=0,1,'2016Census_G28_SA_POA2'!P324)</f>
        <v>172.02631578947367</v>
      </c>
    </row>
    <row r="328" spans="2:17" x14ac:dyDescent="0.3">
      <c r="B328">
        <f>'2016Census_G28_SA_POA2'!B325*'Total Per Week'!$B$3</f>
        <v>3219</v>
      </c>
      <c r="C328">
        <f>'2016Census_G28_SA_POA2'!C325*'Total Per Week'!C$3</f>
        <v>9222</v>
      </c>
      <c r="D328">
        <f>'2016Census_G28_SA_POA2'!D325*'Total Per Week'!D$3</f>
        <v>39466.5</v>
      </c>
      <c r="E328">
        <f>'2016Census_G28_SA_POA2'!E325*'Total Per Week'!E$3</f>
        <v>78699.5</v>
      </c>
      <c r="F328">
        <f>'2016Census_G28_SA_POA2'!F325*'Total Per Week'!F$3</f>
        <v>43672</v>
      </c>
      <c r="G328">
        <f>'2016Census_G28_SA_POA2'!G325*'Total Per Week'!G$3</f>
        <v>59381</v>
      </c>
      <c r="H328">
        <f>'2016Census_G28_SA_POA2'!H325*'Total Per Week'!H$3</f>
        <v>45864</v>
      </c>
      <c r="I328">
        <f>'2016Census_G28_SA_POA2'!I325*'Total Per Week'!I$3</f>
        <v>13583</v>
      </c>
      <c r="J328">
        <f>'2016Census_G28_SA_POA2'!J325*'Total Per Week'!J$3</f>
        <v>1498.5</v>
      </c>
      <c r="K328">
        <f>'2016Census_G28_SA_POA2'!K325*'Total Per Week'!K$3</f>
        <v>2997.5</v>
      </c>
      <c r="L328">
        <f>'2016Census_G28_SA_POA2'!L325*'Total Per Week'!L$3</f>
        <v>2098.5</v>
      </c>
      <c r="M328">
        <f>'2016Census_G28_SA_POA2'!M325*'Total Per Week'!M$3</f>
        <v>2398.5</v>
      </c>
      <c r="N328">
        <f>'2016Census_G28_SA_POA2'!N325*'Total Per Week'!N$3</f>
        <v>0</v>
      </c>
      <c r="O328">
        <f>'2016Census_G28_SA_POA2'!O325*'Total Per Week'!O$3</f>
        <v>5375</v>
      </c>
      <c r="P328">
        <f>SUM(B328:O328)/IF('2016Census_G28_SA_POA2'!R325=0,1,'2016Census_G28_SA_POA2'!R325)</f>
        <v>307475</v>
      </c>
      <c r="Q328">
        <f>P328/IF('2016Census_G28_SA_POA2'!P325=0,1,'2016Census_G28_SA_POA2'!P325)</f>
        <v>191.57320872274144</v>
      </c>
    </row>
    <row r="329" spans="2:17" x14ac:dyDescent="0.3">
      <c r="B329">
        <f>'2016Census_G28_SA_POA2'!B326*'Total Per Week'!$B$3</f>
        <v>0</v>
      </c>
      <c r="C329">
        <f>'2016Census_G28_SA_POA2'!C326*'Total Per Week'!C$3</f>
        <v>0</v>
      </c>
      <c r="D329">
        <f>'2016Census_G28_SA_POA2'!D326*'Total Per Week'!D$3</f>
        <v>0</v>
      </c>
      <c r="E329">
        <f>'2016Census_G28_SA_POA2'!E326*'Total Per Week'!E$3</f>
        <v>0</v>
      </c>
      <c r="F329">
        <f>'2016Census_G28_SA_POA2'!F326*'Total Per Week'!F$3</f>
        <v>0</v>
      </c>
      <c r="G329">
        <f>'2016Census_G28_SA_POA2'!G326*'Total Per Week'!G$3</f>
        <v>0</v>
      </c>
      <c r="H329">
        <f>'2016Census_G28_SA_POA2'!H326*'Total Per Week'!H$3</f>
        <v>0</v>
      </c>
      <c r="I329">
        <f>'2016Census_G28_SA_POA2'!I326*'Total Per Week'!I$3</f>
        <v>0</v>
      </c>
      <c r="J329">
        <f>'2016Census_G28_SA_POA2'!J326*'Total Per Week'!J$3</f>
        <v>0</v>
      </c>
      <c r="K329">
        <f>'2016Census_G28_SA_POA2'!K326*'Total Per Week'!K$3</f>
        <v>0</v>
      </c>
      <c r="L329">
        <f>'2016Census_G28_SA_POA2'!L326*'Total Per Week'!L$3</f>
        <v>0</v>
      </c>
      <c r="M329">
        <f>'2016Census_G28_SA_POA2'!M326*'Total Per Week'!M$3</f>
        <v>0</v>
      </c>
      <c r="N329">
        <f>'2016Census_G28_SA_POA2'!N326*'Total Per Week'!N$3</f>
        <v>0</v>
      </c>
      <c r="O329">
        <f>'2016Census_G28_SA_POA2'!O326*'Total Per Week'!O$3</f>
        <v>0</v>
      </c>
      <c r="P329">
        <f>SUM(B329:O329)/IF('2016Census_G28_SA_POA2'!R326=0,1,'2016Census_G28_SA_POA2'!R326)</f>
        <v>0</v>
      </c>
      <c r="Q329">
        <f>P329/IF('2016Census_G28_SA_POA2'!P326=0,1,'2016Census_G28_SA_POA2'!P326)</f>
        <v>0</v>
      </c>
    </row>
    <row r="330" spans="2:17" x14ac:dyDescent="0.3">
      <c r="B330">
        <f>'2016Census_G28_SA_POA2'!B327*'Total Per Week'!$B$3</f>
        <v>259</v>
      </c>
      <c r="C330">
        <f>'2016Census_G28_SA_POA2'!C327*'Total Per Week'!C$3</f>
        <v>261</v>
      </c>
      <c r="D330">
        <f>'2016Census_G28_SA_POA2'!D327*'Total Per Week'!D$3</f>
        <v>498</v>
      </c>
      <c r="E330">
        <f>'2016Census_G28_SA_POA2'!E327*'Total Per Week'!E$3</f>
        <v>5060.5</v>
      </c>
      <c r="F330">
        <f>'2016Census_G28_SA_POA2'!F327*'Total Per Week'!F$3</f>
        <v>2120</v>
      </c>
      <c r="G330">
        <f>'2016Census_G28_SA_POA2'!G327*'Total Per Week'!G$3</f>
        <v>6237.5</v>
      </c>
      <c r="H330">
        <f>'2016Census_G28_SA_POA2'!H327*'Total Per Week'!H$3</f>
        <v>12168</v>
      </c>
      <c r="I330">
        <f>'2016Census_G28_SA_POA2'!I327*'Total Per Week'!I$3</f>
        <v>8389.5</v>
      </c>
      <c r="J330">
        <f>'2016Census_G28_SA_POA2'!J327*'Total Per Week'!J$3</f>
        <v>1498.5</v>
      </c>
      <c r="K330">
        <f>'2016Census_G28_SA_POA2'!K327*'Total Per Week'!K$3</f>
        <v>0</v>
      </c>
      <c r="L330">
        <f>'2016Census_G28_SA_POA2'!L327*'Total Per Week'!L$3</f>
        <v>0</v>
      </c>
      <c r="M330">
        <f>'2016Census_G28_SA_POA2'!M327*'Total Per Week'!M$3</f>
        <v>0</v>
      </c>
      <c r="N330">
        <f>'2016Census_G28_SA_POA2'!N327*'Total Per Week'!N$3</f>
        <v>0</v>
      </c>
      <c r="O330">
        <f>'2016Census_G28_SA_POA2'!O327*'Total Per Week'!O$3</f>
        <v>0</v>
      </c>
      <c r="P330">
        <f>SUM(B330:O330)/IF('2016Census_G28_SA_POA2'!R327=0,1,'2016Census_G28_SA_POA2'!R327)</f>
        <v>36492</v>
      </c>
      <c r="Q330">
        <f>P330/IF('2016Census_G28_SA_POA2'!P327=0,1,'2016Census_G28_SA_POA2'!P327)</f>
        <v>258.80851063829789</v>
      </c>
    </row>
    <row r="331" spans="2:17" x14ac:dyDescent="0.3">
      <c r="B331">
        <f>'2016Census_G28_SA_POA2'!B328*'Total Per Week'!$B$3</f>
        <v>0</v>
      </c>
      <c r="C331">
        <f>'2016Census_G28_SA_POA2'!C328*'Total Per Week'!C$3</f>
        <v>0</v>
      </c>
      <c r="D331">
        <f>'2016Census_G28_SA_POA2'!D328*'Total Per Week'!D$3</f>
        <v>0</v>
      </c>
      <c r="E331">
        <f>'2016Census_G28_SA_POA2'!E328*'Total Per Week'!E$3</f>
        <v>0</v>
      </c>
      <c r="F331">
        <f>'2016Census_G28_SA_POA2'!F328*'Total Per Week'!F$3</f>
        <v>0</v>
      </c>
      <c r="G331">
        <f>'2016Census_G28_SA_POA2'!G328*'Total Per Week'!G$3</f>
        <v>0</v>
      </c>
      <c r="H331">
        <f>'2016Census_G28_SA_POA2'!H328*'Total Per Week'!H$3</f>
        <v>0</v>
      </c>
      <c r="I331">
        <f>'2016Census_G28_SA_POA2'!I328*'Total Per Week'!I$3</f>
        <v>0</v>
      </c>
      <c r="J331">
        <f>'2016Census_G28_SA_POA2'!J328*'Total Per Week'!J$3</f>
        <v>0</v>
      </c>
      <c r="K331">
        <f>'2016Census_G28_SA_POA2'!K328*'Total Per Week'!K$3</f>
        <v>0</v>
      </c>
      <c r="L331">
        <f>'2016Census_G28_SA_POA2'!L328*'Total Per Week'!L$3</f>
        <v>0</v>
      </c>
      <c r="M331">
        <f>'2016Census_G28_SA_POA2'!M328*'Total Per Week'!M$3</f>
        <v>0</v>
      </c>
      <c r="N331">
        <f>'2016Census_G28_SA_POA2'!N328*'Total Per Week'!N$3</f>
        <v>0</v>
      </c>
      <c r="O331">
        <f>'2016Census_G28_SA_POA2'!O328*'Total Per Week'!O$3</f>
        <v>0</v>
      </c>
      <c r="P331">
        <f>SUM(B331:O331)/IF('2016Census_G28_SA_POA2'!R328=0,1,'2016Census_G28_SA_POA2'!R328)</f>
        <v>0</v>
      </c>
      <c r="Q331">
        <f>P331/IF('2016Census_G28_SA_POA2'!P328=0,1,'2016Census_G28_SA_POA2'!P328)</f>
        <v>0</v>
      </c>
    </row>
    <row r="332" spans="2:17" x14ac:dyDescent="0.3">
      <c r="B332">
        <f>'2016Census_G28_SA_POA2'!B329*'Total Per Week'!$B$3</f>
        <v>111</v>
      </c>
      <c r="C332">
        <f>'2016Census_G28_SA_POA2'!C329*'Total Per Week'!C$3</f>
        <v>0</v>
      </c>
      <c r="D332">
        <f>'2016Census_G28_SA_POA2'!D329*'Total Per Week'!D$3</f>
        <v>0</v>
      </c>
      <c r="E332">
        <f>'2016Census_G28_SA_POA2'!E329*'Total Per Week'!E$3</f>
        <v>0</v>
      </c>
      <c r="F332">
        <f>'2016Census_G28_SA_POA2'!F329*'Total Per Week'!F$3</f>
        <v>0</v>
      </c>
      <c r="G332">
        <f>'2016Census_G28_SA_POA2'!G329*'Total Per Week'!G$3</f>
        <v>0</v>
      </c>
      <c r="H332">
        <f>'2016Census_G28_SA_POA2'!H329*'Total Per Week'!H$3</f>
        <v>0</v>
      </c>
      <c r="I332">
        <f>'2016Census_G28_SA_POA2'!I329*'Total Per Week'!I$3</f>
        <v>0</v>
      </c>
      <c r="J332">
        <f>'2016Census_G28_SA_POA2'!J329*'Total Per Week'!J$3</f>
        <v>0</v>
      </c>
      <c r="K332">
        <f>'2016Census_G28_SA_POA2'!K329*'Total Per Week'!K$3</f>
        <v>0</v>
      </c>
      <c r="L332">
        <f>'2016Census_G28_SA_POA2'!L329*'Total Per Week'!L$3</f>
        <v>0</v>
      </c>
      <c r="M332">
        <f>'2016Census_G28_SA_POA2'!M329*'Total Per Week'!M$3</f>
        <v>0</v>
      </c>
      <c r="N332">
        <f>'2016Census_G28_SA_POA2'!N329*'Total Per Week'!N$3</f>
        <v>0</v>
      </c>
      <c r="O332">
        <f>'2016Census_G28_SA_POA2'!O329*'Total Per Week'!O$3</f>
        <v>0</v>
      </c>
      <c r="P332">
        <f>SUM(B332:O332)/IF('2016Census_G28_SA_POA2'!R329=0,1,'2016Census_G28_SA_POA2'!R329)</f>
        <v>111</v>
      </c>
      <c r="Q332">
        <f>P332/IF('2016Census_G28_SA_POA2'!P329=0,1,'2016Census_G28_SA_POA2'!P329)</f>
        <v>37</v>
      </c>
    </row>
    <row r="333" spans="2:17" x14ac:dyDescent="0.3">
      <c r="B333">
        <f>'2016Census_G28_SA_POA2'!B330*'Total Per Week'!$B$3</f>
        <v>111</v>
      </c>
      <c r="C333">
        <f>'2016Census_G28_SA_POA2'!C330*'Total Per Week'!C$3</f>
        <v>0</v>
      </c>
      <c r="D333">
        <f>'2016Census_G28_SA_POA2'!D330*'Total Per Week'!D$3</f>
        <v>0</v>
      </c>
      <c r="E333">
        <f>'2016Census_G28_SA_POA2'!E330*'Total Per Week'!E$3</f>
        <v>0</v>
      </c>
      <c r="F333">
        <f>'2016Census_G28_SA_POA2'!F330*'Total Per Week'!F$3</f>
        <v>0</v>
      </c>
      <c r="G333">
        <f>'2016Census_G28_SA_POA2'!G330*'Total Per Week'!G$3</f>
        <v>0</v>
      </c>
      <c r="H333">
        <f>'2016Census_G28_SA_POA2'!H330*'Total Per Week'!H$3</f>
        <v>0</v>
      </c>
      <c r="I333">
        <f>'2016Census_G28_SA_POA2'!I330*'Total Per Week'!I$3</f>
        <v>0</v>
      </c>
      <c r="J333">
        <f>'2016Census_G28_SA_POA2'!J330*'Total Per Week'!J$3</f>
        <v>0</v>
      </c>
      <c r="K333">
        <f>'2016Census_G28_SA_POA2'!K330*'Total Per Week'!K$3</f>
        <v>0</v>
      </c>
      <c r="L333">
        <f>'2016Census_G28_SA_POA2'!L330*'Total Per Week'!L$3</f>
        <v>0</v>
      </c>
      <c r="M333">
        <f>'2016Census_G28_SA_POA2'!M330*'Total Per Week'!M$3</f>
        <v>0</v>
      </c>
      <c r="N333">
        <f>'2016Census_G28_SA_POA2'!N330*'Total Per Week'!N$3</f>
        <v>0</v>
      </c>
      <c r="O333">
        <f>'2016Census_G28_SA_POA2'!O330*'Total Per Week'!O$3</f>
        <v>0</v>
      </c>
      <c r="P333">
        <f>SUM(B333:O333)/IF('2016Census_G28_SA_POA2'!R330=0,1,'2016Census_G28_SA_POA2'!R330)</f>
        <v>111</v>
      </c>
      <c r="Q333">
        <f>P333/IF('2016Census_G28_SA_POA2'!P330=0,1,'2016Census_G28_SA_POA2'!P330)</f>
        <v>37</v>
      </c>
    </row>
    <row r="334" spans="2:17" x14ac:dyDescent="0.3">
      <c r="B334">
        <f>'2016Census_G28_SA_POA2'!B331*'Total Per Week'!$B$3</f>
        <v>185</v>
      </c>
      <c r="C334">
        <f>'2016Census_G28_SA_POA2'!C331*'Total Per Week'!C$3</f>
        <v>0</v>
      </c>
      <c r="D334">
        <f>'2016Census_G28_SA_POA2'!D331*'Total Per Week'!D$3</f>
        <v>0</v>
      </c>
      <c r="E334">
        <f>'2016Census_G28_SA_POA2'!E331*'Total Per Week'!E$3</f>
        <v>0</v>
      </c>
      <c r="F334">
        <f>'2016Census_G28_SA_POA2'!F331*'Total Per Week'!F$3</f>
        <v>0</v>
      </c>
      <c r="G334">
        <f>'2016Census_G28_SA_POA2'!G331*'Total Per Week'!G$3</f>
        <v>0</v>
      </c>
      <c r="H334">
        <f>'2016Census_G28_SA_POA2'!H331*'Total Per Week'!H$3</f>
        <v>0</v>
      </c>
      <c r="I334">
        <f>'2016Census_G28_SA_POA2'!I331*'Total Per Week'!I$3</f>
        <v>0</v>
      </c>
      <c r="J334">
        <f>'2016Census_G28_SA_POA2'!J331*'Total Per Week'!J$3</f>
        <v>0</v>
      </c>
      <c r="K334">
        <f>'2016Census_G28_SA_POA2'!K331*'Total Per Week'!K$3</f>
        <v>0</v>
      </c>
      <c r="L334">
        <f>'2016Census_G28_SA_POA2'!L331*'Total Per Week'!L$3</f>
        <v>0</v>
      </c>
      <c r="M334">
        <f>'2016Census_G28_SA_POA2'!M331*'Total Per Week'!M$3</f>
        <v>0</v>
      </c>
      <c r="N334">
        <f>'2016Census_G28_SA_POA2'!N331*'Total Per Week'!N$3</f>
        <v>0</v>
      </c>
      <c r="O334">
        <f>'2016Census_G28_SA_POA2'!O331*'Total Per Week'!O$3</f>
        <v>0</v>
      </c>
      <c r="P334">
        <f>SUM(B334:O334)/IF('2016Census_G28_SA_POA2'!R331=0,1,'2016Census_G28_SA_POA2'!R331)</f>
        <v>185</v>
      </c>
      <c r="Q334">
        <f>P334/IF('2016Census_G28_SA_POA2'!P331=0,1,'2016Census_G28_SA_POA2'!P331)</f>
        <v>37</v>
      </c>
    </row>
    <row r="335" spans="2:17" x14ac:dyDescent="0.3">
      <c r="B335">
        <f>'2016Census_G28_SA_POA2'!B332*'Total Per Week'!$B$3</f>
        <v>222</v>
      </c>
      <c r="C335">
        <f>'2016Census_G28_SA_POA2'!C332*'Total Per Week'!C$3</f>
        <v>0</v>
      </c>
      <c r="D335">
        <f>'2016Census_G28_SA_POA2'!D332*'Total Per Week'!D$3</f>
        <v>2988</v>
      </c>
      <c r="E335">
        <f>'2016Census_G28_SA_POA2'!E332*'Total Per Week'!E$3</f>
        <v>3664.5</v>
      </c>
      <c r="F335">
        <f>'2016Census_G28_SA_POA2'!F332*'Total Per Week'!F$3</f>
        <v>636</v>
      </c>
      <c r="G335">
        <f>'2016Census_G28_SA_POA2'!G332*'Total Per Week'!G$3</f>
        <v>0</v>
      </c>
      <c r="H335">
        <f>'2016Census_G28_SA_POA2'!H332*'Total Per Week'!H$3</f>
        <v>0</v>
      </c>
      <c r="I335">
        <f>'2016Census_G28_SA_POA2'!I332*'Total Per Week'!I$3</f>
        <v>0</v>
      </c>
      <c r="J335">
        <f>'2016Census_G28_SA_POA2'!J332*'Total Per Week'!J$3</f>
        <v>0</v>
      </c>
      <c r="K335">
        <f>'2016Census_G28_SA_POA2'!K332*'Total Per Week'!K$3</f>
        <v>0</v>
      </c>
      <c r="L335">
        <f>'2016Census_G28_SA_POA2'!L332*'Total Per Week'!L$3</f>
        <v>0</v>
      </c>
      <c r="M335">
        <f>'2016Census_G28_SA_POA2'!M332*'Total Per Week'!M$3</f>
        <v>0</v>
      </c>
      <c r="N335">
        <f>'2016Census_G28_SA_POA2'!N332*'Total Per Week'!N$3</f>
        <v>0</v>
      </c>
      <c r="O335">
        <f>'2016Census_G28_SA_POA2'!O332*'Total Per Week'!O$3</f>
        <v>0</v>
      </c>
      <c r="P335">
        <f>SUM(B335:O335)/IF('2016Census_G28_SA_POA2'!R332=0,1,'2016Census_G28_SA_POA2'!R332)</f>
        <v>7510.5</v>
      </c>
      <c r="Q335">
        <f>P335/IF('2016Census_G28_SA_POA2'!P332=0,1,'2016Census_G28_SA_POA2'!P332)</f>
        <v>139.08333333333334</v>
      </c>
    </row>
    <row r="336" spans="2:17" x14ac:dyDescent="0.3">
      <c r="B336">
        <f>'2016Census_G28_SA_POA2'!B333*'Total Per Week'!$B$3</f>
        <v>259</v>
      </c>
      <c r="C336">
        <f>'2016Census_G28_SA_POA2'!C333*'Total Per Week'!C$3</f>
        <v>0</v>
      </c>
      <c r="D336">
        <f>'2016Census_G28_SA_POA2'!D333*'Total Per Week'!D$3</f>
        <v>996</v>
      </c>
      <c r="E336">
        <f>'2016Census_G28_SA_POA2'!E333*'Total Per Week'!E$3</f>
        <v>1047</v>
      </c>
      <c r="F336">
        <f>'2016Census_G28_SA_POA2'!F333*'Total Per Week'!F$3</f>
        <v>636</v>
      </c>
      <c r="G336">
        <f>'2016Census_G28_SA_POA2'!G333*'Total Per Week'!G$3</f>
        <v>0</v>
      </c>
      <c r="H336">
        <f>'2016Census_G28_SA_POA2'!H333*'Total Per Week'!H$3</f>
        <v>0</v>
      </c>
      <c r="I336">
        <f>'2016Census_G28_SA_POA2'!I333*'Total Per Week'!I$3</f>
        <v>0</v>
      </c>
      <c r="J336">
        <f>'2016Census_G28_SA_POA2'!J333*'Total Per Week'!J$3</f>
        <v>0</v>
      </c>
      <c r="K336">
        <f>'2016Census_G28_SA_POA2'!K333*'Total Per Week'!K$3</f>
        <v>0</v>
      </c>
      <c r="L336">
        <f>'2016Census_G28_SA_POA2'!L333*'Total Per Week'!L$3</f>
        <v>0</v>
      </c>
      <c r="M336">
        <f>'2016Census_G28_SA_POA2'!M333*'Total Per Week'!M$3</f>
        <v>0</v>
      </c>
      <c r="N336">
        <f>'2016Census_G28_SA_POA2'!N333*'Total Per Week'!N$3</f>
        <v>0</v>
      </c>
      <c r="O336">
        <f>'2016Census_G28_SA_POA2'!O333*'Total Per Week'!O$3</f>
        <v>0</v>
      </c>
      <c r="P336">
        <f>SUM(B336:O336)/IF('2016Census_G28_SA_POA2'!R333=0,1,'2016Census_G28_SA_POA2'!R333)</f>
        <v>2938</v>
      </c>
      <c r="Q336">
        <f>P336/IF('2016Census_G28_SA_POA2'!P333=0,1,'2016Census_G28_SA_POA2'!P333)</f>
        <v>122.41666666666667</v>
      </c>
    </row>
    <row r="337" spans="2:17" x14ac:dyDescent="0.3">
      <c r="B337">
        <f>'2016Census_G28_SA_POA2'!B334*'Total Per Week'!$B$3</f>
        <v>1406</v>
      </c>
      <c r="C337">
        <f>'2016Census_G28_SA_POA2'!C334*'Total Per Week'!C$3</f>
        <v>1218</v>
      </c>
      <c r="D337">
        <f>'2016Census_G28_SA_POA2'!D334*'Total Per Week'!D$3</f>
        <v>8092.5</v>
      </c>
      <c r="E337">
        <f>'2016Census_G28_SA_POA2'!E334*'Total Per Week'!E$3</f>
        <v>10295.5</v>
      </c>
      <c r="F337">
        <f>'2016Census_G28_SA_POA2'!F334*'Total Per Week'!F$3</f>
        <v>5300</v>
      </c>
      <c r="G337">
        <f>'2016Census_G28_SA_POA2'!G334*'Total Per Week'!G$3</f>
        <v>3992</v>
      </c>
      <c r="H337">
        <f>'2016Census_G28_SA_POA2'!H334*'Total Per Week'!H$3</f>
        <v>2184</v>
      </c>
      <c r="I337">
        <f>'2016Census_G28_SA_POA2'!I334*'Total Per Week'!I$3</f>
        <v>0</v>
      </c>
      <c r="J337">
        <f>'2016Census_G28_SA_POA2'!J334*'Total Per Week'!J$3</f>
        <v>0</v>
      </c>
      <c r="K337">
        <f>'2016Census_G28_SA_POA2'!K334*'Total Per Week'!K$3</f>
        <v>0</v>
      </c>
      <c r="L337">
        <f>'2016Census_G28_SA_POA2'!L334*'Total Per Week'!L$3</f>
        <v>0</v>
      </c>
      <c r="M337">
        <f>'2016Census_G28_SA_POA2'!M334*'Total Per Week'!M$3</f>
        <v>0</v>
      </c>
      <c r="N337">
        <f>'2016Census_G28_SA_POA2'!N334*'Total Per Week'!N$3</f>
        <v>0</v>
      </c>
      <c r="O337">
        <f>'2016Census_G28_SA_POA2'!O334*'Total Per Week'!O$3</f>
        <v>0</v>
      </c>
      <c r="P337">
        <f>SUM(B337:O337)/IF('2016Census_G28_SA_POA2'!R334=0,1,'2016Census_G28_SA_POA2'!R334)</f>
        <v>32488</v>
      </c>
      <c r="Q337">
        <f>P337/IF('2016Census_G28_SA_POA2'!P334=0,1,'2016Census_G28_SA_POA2'!P334)</f>
        <v>145.03571428571428</v>
      </c>
    </row>
    <row r="338" spans="2:17" x14ac:dyDescent="0.3">
      <c r="B338">
        <f>'2016Census_G28_SA_POA2'!B335*'Total Per Week'!$B$3</f>
        <v>1369</v>
      </c>
      <c r="C338">
        <f>'2016Census_G28_SA_POA2'!C335*'Total Per Week'!C$3</f>
        <v>2349</v>
      </c>
      <c r="D338">
        <f>'2016Census_G28_SA_POA2'!D335*'Total Per Week'!D$3</f>
        <v>373.5</v>
      </c>
      <c r="E338">
        <f>'2016Census_G28_SA_POA2'!E335*'Total Per Week'!E$3</f>
        <v>0</v>
      </c>
      <c r="F338">
        <f>'2016Census_G28_SA_POA2'!F335*'Total Per Week'!F$3</f>
        <v>0</v>
      </c>
      <c r="G338">
        <f>'2016Census_G28_SA_POA2'!G335*'Total Per Week'!G$3</f>
        <v>0</v>
      </c>
      <c r="H338">
        <f>'2016Census_G28_SA_POA2'!H335*'Total Per Week'!H$3</f>
        <v>0</v>
      </c>
      <c r="I338">
        <f>'2016Census_G28_SA_POA2'!I335*'Total Per Week'!I$3</f>
        <v>0</v>
      </c>
      <c r="J338">
        <f>'2016Census_G28_SA_POA2'!J335*'Total Per Week'!J$3</f>
        <v>0</v>
      </c>
      <c r="K338">
        <f>'2016Census_G28_SA_POA2'!K335*'Total Per Week'!K$3</f>
        <v>0</v>
      </c>
      <c r="L338">
        <f>'2016Census_G28_SA_POA2'!L335*'Total Per Week'!L$3</f>
        <v>0</v>
      </c>
      <c r="M338">
        <f>'2016Census_G28_SA_POA2'!M335*'Total Per Week'!M$3</f>
        <v>0</v>
      </c>
      <c r="N338">
        <f>'2016Census_G28_SA_POA2'!N335*'Total Per Week'!N$3</f>
        <v>0</v>
      </c>
      <c r="O338">
        <f>'2016Census_G28_SA_POA2'!O335*'Total Per Week'!O$3</f>
        <v>0</v>
      </c>
      <c r="P338">
        <f>SUM(B338:O338)/IF('2016Census_G28_SA_POA2'!R335=0,1,'2016Census_G28_SA_POA2'!R335)</f>
        <v>4091.5</v>
      </c>
      <c r="Q338">
        <f>P338/IF('2016Census_G28_SA_POA2'!P335=0,1,'2016Census_G28_SA_POA2'!P335)</f>
        <v>61.067164179104481</v>
      </c>
    </row>
    <row r="339" spans="2:17" x14ac:dyDescent="0.3">
      <c r="B339">
        <f>'2016Census_G28_SA_POA2'!B336*'Total Per Week'!$B$3</f>
        <v>1369</v>
      </c>
      <c r="C339">
        <f>'2016Census_G28_SA_POA2'!C336*'Total Per Week'!C$3</f>
        <v>609</v>
      </c>
      <c r="D339">
        <f>'2016Census_G28_SA_POA2'!D336*'Total Per Week'!D$3</f>
        <v>16683</v>
      </c>
      <c r="E339">
        <f>'2016Census_G28_SA_POA2'!E336*'Total Per Week'!E$3</f>
        <v>39088</v>
      </c>
      <c r="F339">
        <f>'2016Census_G28_SA_POA2'!F336*'Total Per Week'!F$3</f>
        <v>27136</v>
      </c>
      <c r="G339">
        <f>'2016Census_G28_SA_POA2'!G336*'Total Per Week'!G$3</f>
        <v>29191.5</v>
      </c>
      <c r="H339">
        <f>'2016Census_G28_SA_POA2'!H336*'Total Per Week'!H$3</f>
        <v>27456</v>
      </c>
      <c r="I339">
        <f>'2016Census_G28_SA_POA2'!I336*'Total Per Week'!I$3</f>
        <v>20374.5</v>
      </c>
      <c r="J339">
        <f>'2016Census_G28_SA_POA2'!J336*'Total Per Week'!J$3</f>
        <v>3996</v>
      </c>
      <c r="K339">
        <f>'2016Census_G28_SA_POA2'!K336*'Total Per Week'!K$3</f>
        <v>1798.5</v>
      </c>
      <c r="L339">
        <f>'2016Census_G28_SA_POA2'!L336*'Total Per Week'!L$3</f>
        <v>2098.5</v>
      </c>
      <c r="M339">
        <f>'2016Census_G28_SA_POA2'!M336*'Total Per Week'!M$3</f>
        <v>0</v>
      </c>
      <c r="N339">
        <f>'2016Census_G28_SA_POA2'!N336*'Total Per Week'!N$3</f>
        <v>2698.5</v>
      </c>
      <c r="O339">
        <f>'2016Census_G28_SA_POA2'!O336*'Total Per Week'!O$3</f>
        <v>0</v>
      </c>
      <c r="P339">
        <f>SUM(B339:O339)/IF('2016Census_G28_SA_POA2'!R336=0,1,'2016Census_G28_SA_POA2'!R336)</f>
        <v>172498.5</v>
      </c>
      <c r="Q339">
        <f>P339/IF('2016Census_G28_SA_POA2'!P336=0,1,'2016Census_G28_SA_POA2'!P336)</f>
        <v>214.81755915317558</v>
      </c>
    </row>
    <row r="340" spans="2:17" x14ac:dyDescent="0.3">
      <c r="B340">
        <f>'2016Census_G28_SA_POA2'!B337*'Total Per Week'!$B$3</f>
        <v>185</v>
      </c>
      <c r="C340">
        <f>'2016Census_G28_SA_POA2'!C337*'Total Per Week'!C$3</f>
        <v>0</v>
      </c>
      <c r="D340">
        <f>'2016Census_G28_SA_POA2'!D337*'Total Per Week'!D$3</f>
        <v>0</v>
      </c>
      <c r="E340">
        <f>'2016Census_G28_SA_POA2'!E337*'Total Per Week'!E$3</f>
        <v>0</v>
      </c>
      <c r="F340">
        <f>'2016Census_G28_SA_POA2'!F337*'Total Per Week'!F$3</f>
        <v>0</v>
      </c>
      <c r="G340">
        <f>'2016Census_G28_SA_POA2'!G337*'Total Per Week'!G$3</f>
        <v>0</v>
      </c>
      <c r="H340">
        <f>'2016Census_G28_SA_POA2'!H337*'Total Per Week'!H$3</f>
        <v>0</v>
      </c>
      <c r="I340">
        <f>'2016Census_G28_SA_POA2'!I337*'Total Per Week'!I$3</f>
        <v>0</v>
      </c>
      <c r="J340">
        <f>'2016Census_G28_SA_POA2'!J337*'Total Per Week'!J$3</f>
        <v>0</v>
      </c>
      <c r="K340">
        <f>'2016Census_G28_SA_POA2'!K337*'Total Per Week'!K$3</f>
        <v>0</v>
      </c>
      <c r="L340">
        <f>'2016Census_G28_SA_POA2'!L337*'Total Per Week'!L$3</f>
        <v>0</v>
      </c>
      <c r="M340">
        <f>'2016Census_G28_SA_POA2'!M337*'Total Per Week'!M$3</f>
        <v>0</v>
      </c>
      <c r="N340">
        <f>'2016Census_G28_SA_POA2'!N337*'Total Per Week'!N$3</f>
        <v>0</v>
      </c>
      <c r="O340">
        <f>'2016Census_G28_SA_POA2'!O337*'Total Per Week'!O$3</f>
        <v>0</v>
      </c>
      <c r="P340">
        <f>SUM(B340:O340)/IF('2016Census_G28_SA_POA2'!R337=0,1,'2016Census_G28_SA_POA2'!R337)</f>
        <v>185</v>
      </c>
      <c r="Q340">
        <f>P340/IF('2016Census_G28_SA_POA2'!P337=0,1,'2016Census_G28_SA_POA2'!P337)</f>
        <v>37</v>
      </c>
    </row>
    <row r="341" spans="2:17" x14ac:dyDescent="0.3">
      <c r="B341">
        <f>'2016Census_G28_SA_POA2'!B338*'Total Per Week'!$B$3</f>
        <v>2442</v>
      </c>
      <c r="C341">
        <f>'2016Census_G28_SA_POA2'!C338*'Total Per Week'!C$3</f>
        <v>1305</v>
      </c>
      <c r="D341">
        <f>'2016Census_G28_SA_POA2'!D338*'Total Per Week'!D$3</f>
        <v>0</v>
      </c>
      <c r="E341">
        <f>'2016Census_G28_SA_POA2'!E338*'Total Per Week'!E$3</f>
        <v>0</v>
      </c>
      <c r="F341">
        <f>'2016Census_G28_SA_POA2'!F338*'Total Per Week'!F$3</f>
        <v>0</v>
      </c>
      <c r="G341">
        <f>'2016Census_G28_SA_POA2'!G338*'Total Per Week'!G$3</f>
        <v>0</v>
      </c>
      <c r="H341">
        <f>'2016Census_G28_SA_POA2'!H338*'Total Per Week'!H$3</f>
        <v>0</v>
      </c>
      <c r="I341">
        <f>'2016Census_G28_SA_POA2'!I338*'Total Per Week'!I$3</f>
        <v>0</v>
      </c>
      <c r="J341">
        <f>'2016Census_G28_SA_POA2'!J338*'Total Per Week'!J$3</f>
        <v>0</v>
      </c>
      <c r="K341">
        <f>'2016Census_G28_SA_POA2'!K338*'Total Per Week'!K$3</f>
        <v>0</v>
      </c>
      <c r="L341">
        <f>'2016Census_G28_SA_POA2'!L338*'Total Per Week'!L$3</f>
        <v>0</v>
      </c>
      <c r="M341">
        <f>'2016Census_G28_SA_POA2'!M338*'Total Per Week'!M$3</f>
        <v>0</v>
      </c>
      <c r="N341">
        <f>'2016Census_G28_SA_POA2'!N338*'Total Per Week'!N$3</f>
        <v>0</v>
      </c>
      <c r="O341">
        <f>'2016Census_G28_SA_POA2'!O338*'Total Per Week'!O$3</f>
        <v>0</v>
      </c>
      <c r="P341">
        <f>SUM(B341:O341)/IF('2016Census_G28_SA_POA2'!R338=0,1,'2016Census_G28_SA_POA2'!R338)</f>
        <v>3747</v>
      </c>
      <c r="Q341">
        <f>P341/IF('2016Census_G28_SA_POA2'!P338=0,1,'2016Census_G28_SA_POA2'!P338)</f>
        <v>46.25925925925926</v>
      </c>
    </row>
    <row r="342" spans="2:17" x14ac:dyDescent="0.3">
      <c r="B342">
        <f>'2016Census_G28_SA_POA2'!B339*'Total Per Week'!$B$3</f>
        <v>592</v>
      </c>
      <c r="C342">
        <f>'2016Census_G28_SA_POA2'!C339*'Total Per Week'!C$3</f>
        <v>2088</v>
      </c>
      <c r="D342">
        <f>'2016Census_G28_SA_POA2'!D339*'Total Per Week'!D$3</f>
        <v>871.5</v>
      </c>
      <c r="E342">
        <f>'2016Census_G28_SA_POA2'!E339*'Total Per Week'!E$3</f>
        <v>0</v>
      </c>
      <c r="F342">
        <f>'2016Census_G28_SA_POA2'!F339*'Total Per Week'!F$3</f>
        <v>0</v>
      </c>
      <c r="G342">
        <f>'2016Census_G28_SA_POA2'!G339*'Total Per Week'!G$3</f>
        <v>0</v>
      </c>
      <c r="H342">
        <f>'2016Census_G28_SA_POA2'!H339*'Total Per Week'!H$3</f>
        <v>0</v>
      </c>
      <c r="I342">
        <f>'2016Census_G28_SA_POA2'!I339*'Total Per Week'!I$3</f>
        <v>0</v>
      </c>
      <c r="J342">
        <f>'2016Census_G28_SA_POA2'!J339*'Total Per Week'!J$3</f>
        <v>0</v>
      </c>
      <c r="K342">
        <f>'2016Census_G28_SA_POA2'!K339*'Total Per Week'!K$3</f>
        <v>0</v>
      </c>
      <c r="L342">
        <f>'2016Census_G28_SA_POA2'!L339*'Total Per Week'!L$3</f>
        <v>0</v>
      </c>
      <c r="M342">
        <f>'2016Census_G28_SA_POA2'!M339*'Total Per Week'!M$3</f>
        <v>0</v>
      </c>
      <c r="N342">
        <f>'2016Census_G28_SA_POA2'!N339*'Total Per Week'!N$3</f>
        <v>0</v>
      </c>
      <c r="O342">
        <f>'2016Census_G28_SA_POA2'!O339*'Total Per Week'!O$3</f>
        <v>0</v>
      </c>
      <c r="P342">
        <f>SUM(B342:O342)/IF('2016Census_G28_SA_POA2'!R339=0,1,'2016Census_G28_SA_POA2'!R339)</f>
        <v>3551.5</v>
      </c>
      <c r="Q342">
        <f>P342/IF('2016Census_G28_SA_POA2'!P339=0,1,'2016Census_G28_SA_POA2'!P339)</f>
        <v>75.563829787234042</v>
      </c>
    </row>
    <row r="343" spans="2:17" x14ac:dyDescent="0.3">
      <c r="B343">
        <f>'2016Census_G28_SA_POA2'!B340*'Total Per Week'!$B$3</f>
        <v>296</v>
      </c>
      <c r="C343">
        <f>'2016Census_G28_SA_POA2'!C340*'Total Per Week'!C$3</f>
        <v>261</v>
      </c>
      <c r="D343">
        <f>'2016Census_G28_SA_POA2'!D340*'Total Per Week'!D$3</f>
        <v>498</v>
      </c>
      <c r="E343">
        <f>'2016Census_G28_SA_POA2'!E340*'Total Per Week'!E$3</f>
        <v>0</v>
      </c>
      <c r="F343">
        <f>'2016Census_G28_SA_POA2'!F340*'Total Per Week'!F$3</f>
        <v>0</v>
      </c>
      <c r="G343">
        <f>'2016Census_G28_SA_POA2'!G340*'Total Per Week'!G$3</f>
        <v>0</v>
      </c>
      <c r="H343">
        <f>'2016Census_G28_SA_POA2'!H340*'Total Per Week'!H$3</f>
        <v>0</v>
      </c>
      <c r="I343">
        <f>'2016Census_G28_SA_POA2'!I340*'Total Per Week'!I$3</f>
        <v>0</v>
      </c>
      <c r="J343">
        <f>'2016Census_G28_SA_POA2'!J340*'Total Per Week'!J$3</f>
        <v>0</v>
      </c>
      <c r="K343">
        <f>'2016Census_G28_SA_POA2'!K340*'Total Per Week'!K$3</f>
        <v>0</v>
      </c>
      <c r="L343">
        <f>'2016Census_G28_SA_POA2'!L340*'Total Per Week'!L$3</f>
        <v>0</v>
      </c>
      <c r="M343">
        <f>'2016Census_G28_SA_POA2'!M340*'Total Per Week'!M$3</f>
        <v>0</v>
      </c>
      <c r="N343">
        <f>'2016Census_G28_SA_POA2'!N340*'Total Per Week'!N$3</f>
        <v>0</v>
      </c>
      <c r="O343">
        <f>'2016Census_G28_SA_POA2'!O340*'Total Per Week'!O$3</f>
        <v>0</v>
      </c>
      <c r="P343">
        <f>SUM(B343:O343)/IF('2016Census_G28_SA_POA2'!R340=0,1,'2016Census_G28_SA_POA2'!R340)</f>
        <v>1055</v>
      </c>
      <c r="Q343">
        <f>P343/IF('2016Census_G28_SA_POA2'!P340=0,1,'2016Census_G28_SA_POA2'!P340)</f>
        <v>70.333333333333329</v>
      </c>
    </row>
    <row r="344" spans="2:17" x14ac:dyDescent="0.3">
      <c r="B344">
        <f>'2016Census_G28_SA_POA2'!B341*'Total Per Week'!$B$3</f>
        <v>629</v>
      </c>
      <c r="C344">
        <f>'2016Census_G28_SA_POA2'!C341*'Total Per Week'!C$3</f>
        <v>1392</v>
      </c>
      <c r="D344">
        <f>'2016Census_G28_SA_POA2'!D341*'Total Per Week'!D$3</f>
        <v>373.5</v>
      </c>
      <c r="E344">
        <f>'2016Census_G28_SA_POA2'!E341*'Total Per Week'!E$3</f>
        <v>0</v>
      </c>
      <c r="F344">
        <f>'2016Census_G28_SA_POA2'!F341*'Total Per Week'!F$3</f>
        <v>0</v>
      </c>
      <c r="G344">
        <f>'2016Census_G28_SA_POA2'!G341*'Total Per Week'!G$3</f>
        <v>0</v>
      </c>
      <c r="H344">
        <f>'2016Census_G28_SA_POA2'!H341*'Total Per Week'!H$3</f>
        <v>0</v>
      </c>
      <c r="I344">
        <f>'2016Census_G28_SA_POA2'!I341*'Total Per Week'!I$3</f>
        <v>0</v>
      </c>
      <c r="J344">
        <f>'2016Census_G28_SA_POA2'!J341*'Total Per Week'!J$3</f>
        <v>0</v>
      </c>
      <c r="K344">
        <f>'2016Census_G28_SA_POA2'!K341*'Total Per Week'!K$3</f>
        <v>0</v>
      </c>
      <c r="L344">
        <f>'2016Census_G28_SA_POA2'!L341*'Total Per Week'!L$3</f>
        <v>0</v>
      </c>
      <c r="M344">
        <f>'2016Census_G28_SA_POA2'!M341*'Total Per Week'!M$3</f>
        <v>0</v>
      </c>
      <c r="N344">
        <f>'2016Census_G28_SA_POA2'!N341*'Total Per Week'!N$3</f>
        <v>0</v>
      </c>
      <c r="O344">
        <f>'2016Census_G28_SA_POA2'!O341*'Total Per Week'!O$3</f>
        <v>0</v>
      </c>
      <c r="P344">
        <f>SUM(B344:O344)/IF('2016Census_G28_SA_POA2'!R341=0,1,'2016Census_G28_SA_POA2'!R341)</f>
        <v>2394.5</v>
      </c>
      <c r="Q344">
        <f>P344/IF('2016Census_G28_SA_POA2'!P341=0,1,'2016Census_G28_SA_POA2'!P341)</f>
        <v>66.513888888888886</v>
      </c>
    </row>
    <row r="345" spans="2:17" x14ac:dyDescent="0.3">
      <c r="B345">
        <f>'2016Census_G28_SA_POA2'!B342*'Total Per Week'!$B$3</f>
        <v>0</v>
      </c>
      <c r="C345">
        <f>'2016Census_G28_SA_POA2'!C342*'Total Per Week'!C$3</f>
        <v>0</v>
      </c>
      <c r="D345">
        <f>'2016Census_G28_SA_POA2'!D342*'Total Per Week'!D$3</f>
        <v>0</v>
      </c>
      <c r="E345">
        <f>'2016Census_G28_SA_POA2'!E342*'Total Per Week'!E$3</f>
        <v>0</v>
      </c>
      <c r="F345">
        <f>'2016Census_G28_SA_POA2'!F342*'Total Per Week'!F$3</f>
        <v>0</v>
      </c>
      <c r="G345">
        <f>'2016Census_G28_SA_POA2'!G342*'Total Per Week'!G$3</f>
        <v>0</v>
      </c>
      <c r="H345">
        <f>'2016Census_G28_SA_POA2'!H342*'Total Per Week'!H$3</f>
        <v>0</v>
      </c>
      <c r="I345">
        <f>'2016Census_G28_SA_POA2'!I342*'Total Per Week'!I$3</f>
        <v>0</v>
      </c>
      <c r="J345">
        <f>'2016Census_G28_SA_POA2'!J342*'Total Per Week'!J$3</f>
        <v>0</v>
      </c>
      <c r="K345">
        <f>'2016Census_G28_SA_POA2'!K342*'Total Per Week'!K$3</f>
        <v>0</v>
      </c>
      <c r="L345">
        <f>'2016Census_G28_SA_POA2'!L342*'Total Per Week'!L$3</f>
        <v>0</v>
      </c>
      <c r="M345">
        <f>'2016Census_G28_SA_POA2'!M342*'Total Per Week'!M$3</f>
        <v>0</v>
      </c>
      <c r="N345">
        <f>'2016Census_G28_SA_POA2'!N342*'Total Per Week'!N$3</f>
        <v>0</v>
      </c>
      <c r="O345">
        <f>'2016Census_G28_SA_POA2'!O342*'Total Per Week'!O$3</f>
        <v>0</v>
      </c>
      <c r="P345">
        <f>SUM(B345:O345)/IF('2016Census_G28_SA_POA2'!R342=0,1,'2016Census_G28_SA_POA2'!R342)</f>
        <v>0</v>
      </c>
      <c r="Q345">
        <f>P345/IF('2016Census_G28_SA_POA2'!P342=0,1,'2016Census_G28_SA_POA2'!P342)</f>
        <v>0</v>
      </c>
    </row>
    <row r="346" spans="2:17" x14ac:dyDescent="0.3">
      <c r="B346">
        <f>'2016Census_G28_SA_POA2'!B343*'Total Per Week'!$B$3</f>
        <v>0</v>
      </c>
      <c r="C346">
        <f>'2016Census_G28_SA_POA2'!C343*'Total Per Week'!C$3</f>
        <v>0</v>
      </c>
      <c r="D346">
        <f>'2016Census_G28_SA_POA2'!D343*'Total Per Week'!D$3</f>
        <v>0</v>
      </c>
      <c r="E346">
        <f>'2016Census_G28_SA_POA2'!E343*'Total Per Week'!E$3</f>
        <v>0</v>
      </c>
      <c r="F346">
        <f>'2016Census_G28_SA_POA2'!F343*'Total Per Week'!F$3</f>
        <v>0</v>
      </c>
      <c r="G346">
        <f>'2016Census_G28_SA_POA2'!G343*'Total Per Week'!G$3</f>
        <v>0</v>
      </c>
      <c r="H346">
        <f>'2016Census_G28_SA_POA2'!H343*'Total Per Week'!H$3</f>
        <v>0</v>
      </c>
      <c r="I346">
        <f>'2016Census_G28_SA_POA2'!I343*'Total Per Week'!I$3</f>
        <v>0</v>
      </c>
      <c r="J346">
        <f>'2016Census_G28_SA_POA2'!J343*'Total Per Week'!J$3</f>
        <v>0</v>
      </c>
      <c r="K346">
        <f>'2016Census_G28_SA_POA2'!K343*'Total Per Week'!K$3</f>
        <v>0</v>
      </c>
      <c r="L346">
        <f>'2016Census_G28_SA_POA2'!L343*'Total Per Week'!L$3</f>
        <v>0</v>
      </c>
      <c r="M346">
        <f>'2016Census_G28_SA_POA2'!M343*'Total Per Week'!M$3</f>
        <v>0</v>
      </c>
      <c r="N346">
        <f>'2016Census_G28_SA_POA2'!N343*'Total Per Week'!N$3</f>
        <v>0</v>
      </c>
      <c r="O346">
        <f>'2016Census_G28_SA_POA2'!O343*'Total Per Week'!O$3</f>
        <v>0</v>
      </c>
      <c r="P346">
        <f>SUM(B346:O346)/IF('2016Census_G28_SA_POA2'!R343=0,1,'2016Census_G28_SA_POA2'!R343)</f>
        <v>0</v>
      </c>
      <c r="Q346">
        <f>P346/IF('2016Census_G28_SA_POA2'!P343=0,1,'2016Census_G28_SA_POA2'!P343)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2016Census_G28_SA_POA2</vt:lpstr>
      <vt:lpstr>Total Per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dzinni</dc:creator>
  <cp:lastModifiedBy>dzinni</cp:lastModifiedBy>
  <dcterms:created xsi:type="dcterms:W3CDTF">2017-07-29T08:26:24Z</dcterms:created>
  <dcterms:modified xsi:type="dcterms:W3CDTF">2017-07-29T09:40:55Z</dcterms:modified>
</cp:coreProperties>
</file>