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ase de documentacion\Desarrollo y Tecnología\[1].[Desarrollo]\Equipo de Testing\"/>
    </mc:Choice>
  </mc:AlternateContent>
  <bookViews>
    <workbookView xWindow="0" yWindow="0" windowWidth="24000" windowHeight="9735" tabRatio="807" activeTab="4"/>
  </bookViews>
  <sheets>
    <sheet name="Casos de Prueba Estandar" sheetId="5" r:id="rId1"/>
    <sheet name="Casos de Prueba" sheetId="7" r:id="rId2"/>
    <sheet name="Resumen" sheetId="6" r:id="rId3"/>
    <sheet name="Setup" sheetId="4" r:id="rId4"/>
    <sheet name="Diagrama de Entendimiento" sheetId="8" r:id="rId5"/>
  </sheets>
  <definedNames>
    <definedName name="_xlnm._FilterDatabase" localSheetId="1" hidden="1">'Casos de Prueba'!$O$1:$O$502</definedName>
    <definedName name="_xlnm._FilterDatabase" localSheetId="3" hidden="1">Setup!#REF!</definedName>
    <definedName name="ASP" localSheetId="1">Setup!#REF!</definedName>
    <definedName name="ASP">Setup!#REF!</definedName>
    <definedName name="BD" localSheetId="1">Setup!#REF!</definedName>
    <definedName name="BD">Setup!#REF!</definedName>
    <definedName name="Browser">Setup!$G$3:$G$5</definedName>
    <definedName name="Ciclo_1" localSheetId="3">#REF!</definedName>
    <definedName name="Diagnóstico">Setup!$F$3:$F$4</definedName>
    <definedName name="Estado">Setup!$C$3:$C$12</definedName>
    <definedName name="Modificación" localSheetId="1">Setup!#REF!</definedName>
    <definedName name="Modificación">Setup!#REF!</definedName>
    <definedName name="Módulo">Setup!$B$3:$B$5</definedName>
    <definedName name="ppp" localSheetId="1">Setup!#REF!</definedName>
    <definedName name="ppp">Setup!#REF!</definedName>
    <definedName name="QC_Responsable">Setup!$D$3:$D$8</definedName>
    <definedName name="Responsable" localSheetId="1">Setup!#REF!</definedName>
    <definedName name="Responsable">Setup!#REF!</definedName>
    <definedName name="Test" localSheetId="1">Setup!#REF!</definedName>
    <definedName name="Test">Setup!#REF!</definedName>
    <definedName name="Tipo_Test">Setup!$E$3:$E$7</definedName>
    <definedName name="VB" localSheetId="1">Setup!#REF!</definedName>
    <definedName name="VB">Setup!#REF!</definedName>
  </definedNames>
  <calcPr calcId="152511"/>
  <customWorkbookViews>
    <customWorkbookView name="mmoyano - Personal View" guid="{6DF677C5-424A-4CA8-8EBE-8417540E5665}" mergeInterval="0" personalView="1" maximized="1" xWindow="1" yWindow="1" windowWidth="1276" windowHeight="794" activeSheetId="4"/>
  </customWorkbookViews>
</workbook>
</file>

<file path=xl/calcChain.xml><?xml version="1.0" encoding="utf-8"?>
<calcChain xmlns="http://schemas.openxmlformats.org/spreadsheetml/2006/main">
  <c r="D51" i="6" l="1"/>
  <c r="D50" i="6"/>
  <c r="D49" i="6"/>
  <c r="E49" i="6" s="1"/>
  <c r="D48" i="6"/>
  <c r="D47" i="6"/>
  <c r="D46" i="6"/>
  <c r="D45" i="6"/>
  <c r="E45" i="6" s="1"/>
  <c r="D44" i="6"/>
  <c r="D43" i="6"/>
  <c r="D42" i="6"/>
  <c r="D41" i="6"/>
  <c r="E41" i="6" s="1"/>
  <c r="D40" i="6"/>
  <c r="D36" i="6"/>
  <c r="D35" i="6"/>
  <c r="D34" i="6"/>
  <c r="E34" i="6" s="1"/>
  <c r="D33" i="6"/>
  <c r="D32" i="6"/>
  <c r="D31" i="6"/>
  <c r="D30" i="6"/>
  <c r="E30" i="6" s="1"/>
  <c r="D29" i="6"/>
  <c r="D28" i="6"/>
  <c r="D27" i="6"/>
  <c r="D26" i="6"/>
  <c r="E26" i="6" s="1"/>
  <c r="D25" i="6"/>
  <c r="E27" i="6" l="1"/>
  <c r="E31" i="6"/>
  <c r="E42" i="6"/>
  <c r="E28" i="6"/>
  <c r="E32" i="6"/>
  <c r="E43" i="6"/>
  <c r="E29" i="6"/>
  <c r="E33" i="6"/>
  <c r="E44" i="6"/>
  <c r="E48" i="6"/>
  <c r="E35" i="6"/>
  <c r="E46" i="6"/>
  <c r="E50" i="6"/>
  <c r="E36" i="6"/>
  <c r="E47" i="6"/>
  <c r="E51" i="6"/>
  <c r="D21" i="6"/>
  <c r="D19" i="6"/>
  <c r="D20" i="6"/>
  <c r="D10" i="6" l="1"/>
  <c r="E21" i="6" l="1"/>
  <c r="E20" i="6"/>
  <c r="E19" i="6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1" i="6"/>
  <c r="E11" i="6" s="1"/>
  <c r="D12" i="6"/>
  <c r="E12" i="6" s="1"/>
</calcChain>
</file>

<file path=xl/sharedStrings.xml><?xml version="1.0" encoding="utf-8"?>
<sst xmlns="http://schemas.openxmlformats.org/spreadsheetml/2006/main" count="294" uniqueCount="228">
  <si>
    <t>Test Cases sin probar</t>
  </si>
  <si>
    <t>Cantidades</t>
  </si>
  <si>
    <t>Porcentajes</t>
  </si>
  <si>
    <t>Test Cases Totales</t>
  </si>
  <si>
    <t>Funcionalidad</t>
  </si>
  <si>
    <t>Pasó</t>
  </si>
  <si>
    <t>Comentarios</t>
  </si>
  <si>
    <t>Sin Probar</t>
  </si>
  <si>
    <t>Fecha</t>
  </si>
  <si>
    <t>Módulo</t>
  </si>
  <si>
    <t>SETUP</t>
  </si>
  <si>
    <t>No Aplica</t>
  </si>
  <si>
    <t>Realizado</t>
  </si>
  <si>
    <t>No realizado</t>
  </si>
  <si>
    <t>Diagnóstico</t>
  </si>
  <si>
    <t>Ap. C/Reserva</t>
  </si>
  <si>
    <t>Error (WishList)</t>
  </si>
  <si>
    <t>RC</t>
  </si>
  <si>
    <t>Unitario</t>
  </si>
  <si>
    <t>Integración</t>
  </si>
  <si>
    <t>Smoke Test</t>
  </si>
  <si>
    <t>Usabilidad</t>
  </si>
  <si>
    <t>Seguridad</t>
  </si>
  <si>
    <t>QC
Responsable</t>
  </si>
  <si>
    <t>Resultado
Esperado</t>
  </si>
  <si>
    <t>Aplica</t>
  </si>
  <si>
    <t>Tipo de Test</t>
  </si>
  <si>
    <t>Cliente - OT:</t>
  </si>
  <si>
    <t>Browser</t>
  </si>
  <si>
    <t>Internet Explorer</t>
  </si>
  <si>
    <t>Opera</t>
  </si>
  <si>
    <t>Firefox</t>
  </si>
  <si>
    <t>Descripción:</t>
  </si>
  <si>
    <t>Falló Desarrollo</t>
  </si>
  <si>
    <t xml:space="preserve">Ciclo 1 </t>
  </si>
  <si>
    <t>Falló Definición</t>
  </si>
  <si>
    <t>Paquete:</t>
  </si>
  <si>
    <r>
      <t xml:space="preserve">Somoke Test con Perfil con </t>
    </r>
    <r>
      <rPr>
        <b/>
        <sz val="11"/>
        <color theme="1"/>
        <rFont val="Calibri"/>
        <family val="2"/>
        <scheme val="minor"/>
      </rPr>
      <t>Mas</t>
    </r>
    <r>
      <rPr>
        <sz val="10"/>
        <rFont val="Arial"/>
        <family val="2"/>
      </rPr>
      <t xml:space="preserve"> privilegios</t>
    </r>
  </si>
  <si>
    <r>
      <t xml:space="preserve">Somoke Test con Perfil con </t>
    </r>
    <r>
      <rPr>
        <b/>
        <sz val="11"/>
        <color theme="1"/>
        <rFont val="Calibri"/>
        <family val="2"/>
        <scheme val="minor"/>
      </rPr>
      <t>Menos</t>
    </r>
    <r>
      <rPr>
        <sz val="10"/>
        <rFont val="Arial"/>
        <family val="2"/>
      </rPr>
      <t xml:space="preserve"> privilegios</t>
    </r>
  </si>
  <si>
    <t>Ingresar query de comprobación</t>
  </si>
  <si>
    <t>Verificar en los listados la desaparición del registro</t>
  </si>
  <si>
    <t>Verificar en la DB la baja lógica</t>
  </si>
  <si>
    <t>Borrar</t>
  </si>
  <si>
    <t>Verificar en los listados la aparición del registro</t>
  </si>
  <si>
    <t>Verificar la modificación en la DB</t>
  </si>
  <si>
    <t>Ingresar datos validos en cada campo</t>
  </si>
  <si>
    <t>Modificar</t>
  </si>
  <si>
    <t>Verificar el grabado en la DB</t>
  </si>
  <si>
    <t>Guardar</t>
  </si>
  <si>
    <t xml:space="preserve">Tamaños de hoja (Según Análisis) </t>
  </si>
  <si>
    <t>Márgenes</t>
  </si>
  <si>
    <t xml:space="preserve">Información que contiene (Según Análisis) </t>
  </si>
  <si>
    <t xml:space="preserve">Footer (Según Análisis) </t>
  </si>
  <si>
    <t xml:space="preserve">Body (Según Análisis) </t>
  </si>
  <si>
    <t xml:space="preserve">Encabezados (Según Análisis) </t>
  </si>
  <si>
    <t>Impresión</t>
  </si>
  <si>
    <t>Formato en cual se exporta (xls, PDF, etc.)</t>
  </si>
  <si>
    <t>Exportar</t>
  </si>
  <si>
    <t>Fuente y Tamaño</t>
  </si>
  <si>
    <t>Faltas de Ortografía</t>
  </si>
  <si>
    <t>Label's</t>
  </si>
  <si>
    <t>Sin Scroll Horizontal</t>
  </si>
  <si>
    <t>Resolución de Pantalla</t>
  </si>
  <si>
    <t>Ordenamiento (Izquierda-&gt;Derecha y Arriba-&gt;Abajo)</t>
  </si>
  <si>
    <t>Posición de Foco (Primer campo, Columna 1 Posición 1)</t>
  </si>
  <si>
    <t>Tab Índex</t>
  </si>
  <si>
    <t>Mensajes de Campos obligatorios (Cuando se ingresan vacios)</t>
  </si>
  <si>
    <t>Marcas de campos obligatorios</t>
  </si>
  <si>
    <t>Validaciones</t>
  </si>
  <si>
    <t>Disposición de botones (Agregar, Editar, Borrar, Imprimir)</t>
  </si>
  <si>
    <t>Disposición de botones en pop-up de Confirmación de eliminación (Aceptar Cancelar)</t>
  </si>
  <si>
    <t>Disposición de botones Agregando/Modificando (Aceptar, Cancelar)</t>
  </si>
  <si>
    <t>Botones</t>
  </si>
  <si>
    <t>Paginadores (Especial atención cuando se ordena)</t>
  </si>
  <si>
    <t>Alineación de fechas (centradas)</t>
  </si>
  <si>
    <t>Alineación de String (a Izquierda)</t>
  </si>
  <si>
    <t>Alineación de datos monetarios (a Derecha)</t>
  </si>
  <si>
    <t>Cantidad de columnas (Definidas por análisis)</t>
  </si>
  <si>
    <t>Grilla</t>
  </si>
  <si>
    <t>Ordenamiento de valores A-Z</t>
  </si>
  <si>
    <t>ComboBox</t>
  </si>
  <si>
    <t>Formatos de datos</t>
  </si>
  <si>
    <t>Aceptación Null's</t>
  </si>
  <si>
    <t>Cantidad de caracteres aceptados (Mínimos y Máximos)</t>
  </si>
  <si>
    <t>TextBox</t>
  </si>
  <si>
    <t>Bugs</t>
  </si>
  <si>
    <t>Nivel de Critididad del TC</t>
  </si>
  <si>
    <t>Resultado
Obtenido</t>
  </si>
  <si>
    <t>Pasos</t>
  </si>
  <si>
    <t>Pre-Condiciones</t>
  </si>
  <si>
    <t>Descripción de Caso de Test</t>
  </si>
  <si>
    <t>Código Test 
(nroOT_orden)</t>
  </si>
  <si>
    <t>Ejecución de Casos de Prueba</t>
  </si>
  <si>
    <t>Entorno:</t>
  </si>
  <si>
    <t>Servidor:</t>
  </si>
  <si>
    <t>Base de datos:</t>
  </si>
  <si>
    <t>Maquina virtual:</t>
  </si>
  <si>
    <t>Test Cases Aprobados</t>
  </si>
  <si>
    <t>Test Cases con fallas</t>
  </si>
  <si>
    <t>Test Cases Bloqueados</t>
  </si>
  <si>
    <t>Mejoras</t>
  </si>
  <si>
    <t>No Probado cambio alcance</t>
  </si>
  <si>
    <t>NA</t>
  </si>
  <si>
    <t>Responsable</t>
  </si>
  <si>
    <t>IP</t>
  </si>
  <si>
    <t>SS</t>
  </si>
  <si>
    <t>Tipos de datos que debe aceptar</t>
  </si>
  <si>
    <t>Validacion (Izquierda-&gt;Derecha y Arriba-&gt;Abajo)</t>
  </si>
  <si>
    <t>Calendar</t>
  </si>
  <si>
    <t>Los valores deben ser seleccionados desde el icono de Calendario</t>
  </si>
  <si>
    <t>La fecha debe poder escribir manualmente</t>
  </si>
  <si>
    <t>El Formato de fecha debe ser DD/MM/YYYY</t>
  </si>
  <si>
    <t>Si el comobo tiene un Unico Valor, este no deberia desplegarse, quedara en Read Only mostrando el unico valor</t>
  </si>
  <si>
    <t>La apertura del calendar no debe modificar el tamaño de la ventana</t>
  </si>
  <si>
    <t>La apertura del calendar debe permitir la visualizacion en su totalidad del mismo</t>
  </si>
  <si>
    <t>Debe mostrar toda la informacion que lo contiene</t>
  </si>
  <si>
    <t>Ordenamiento por defecto o indicado(se activa cuando existe mas de un valor en la grilla)</t>
  </si>
  <si>
    <t>Auto sizeables: deben tener un valor maximo para el tamaño a modificar</t>
  </si>
  <si>
    <t>El boton se encuentra deshabilitados hasta tanto los campos obligatorios no se encuentran cargados</t>
  </si>
  <si>
    <t>STD_001</t>
  </si>
  <si>
    <t>STD_002</t>
  </si>
  <si>
    <t>STD_003</t>
  </si>
  <si>
    <t>STD_004</t>
  </si>
  <si>
    <t>STD_005</t>
  </si>
  <si>
    <t>STD_006</t>
  </si>
  <si>
    <t>STD_007</t>
  </si>
  <si>
    <t>STD_008</t>
  </si>
  <si>
    <t>STD_009</t>
  </si>
  <si>
    <t>STD_010</t>
  </si>
  <si>
    <t>STD_011</t>
  </si>
  <si>
    <t>STD_012</t>
  </si>
  <si>
    <t>STD_013</t>
  </si>
  <si>
    <t>STD_014</t>
  </si>
  <si>
    <t>STD_015</t>
  </si>
  <si>
    <t>STD_016</t>
  </si>
  <si>
    <t>STD_017</t>
  </si>
  <si>
    <t>STD_018</t>
  </si>
  <si>
    <t>STD_019</t>
  </si>
  <si>
    <t>STD_020</t>
  </si>
  <si>
    <t>STD_021</t>
  </si>
  <si>
    <t>STD_022</t>
  </si>
  <si>
    <t>STD_023</t>
  </si>
  <si>
    <t>STD_024</t>
  </si>
  <si>
    <t>STD_025</t>
  </si>
  <si>
    <t>STD_026</t>
  </si>
  <si>
    <t>STD_027</t>
  </si>
  <si>
    <t>STD_028</t>
  </si>
  <si>
    <t>STD_029</t>
  </si>
  <si>
    <t>STD_030</t>
  </si>
  <si>
    <t>STD_031</t>
  </si>
  <si>
    <t>STD_032</t>
  </si>
  <si>
    <t>STD_033</t>
  </si>
  <si>
    <t>STD_034</t>
  </si>
  <si>
    <t>STD_035</t>
  </si>
  <si>
    <t>STD_036</t>
  </si>
  <si>
    <t>STD_037</t>
  </si>
  <si>
    <t>STD_038</t>
  </si>
  <si>
    <t>STD_039</t>
  </si>
  <si>
    <t>STD_040</t>
  </si>
  <si>
    <t>STD_041</t>
  </si>
  <si>
    <t>STD_042</t>
  </si>
  <si>
    <t>STD_043</t>
  </si>
  <si>
    <t>STD_044</t>
  </si>
  <si>
    <t>STD_045</t>
  </si>
  <si>
    <t>STD_046</t>
  </si>
  <si>
    <t>STD_047</t>
  </si>
  <si>
    <t>STD_048</t>
  </si>
  <si>
    <t>STD_049</t>
  </si>
  <si>
    <t>STD_050</t>
  </si>
  <si>
    <t>STD_051</t>
  </si>
  <si>
    <t>STD_052</t>
  </si>
  <si>
    <t>STD_053</t>
  </si>
  <si>
    <t>STD_054</t>
  </si>
  <si>
    <t>STD_055</t>
  </si>
  <si>
    <t>STD_056</t>
  </si>
  <si>
    <t>STD_057</t>
  </si>
  <si>
    <t>AutoSize no debe deformar el look and feel general de la pantalla</t>
  </si>
  <si>
    <t>Todas las pantallas deben estar preparadas para una resolucion minima de 1024X768</t>
  </si>
  <si>
    <t>Bloqueado</t>
  </si>
  <si>
    <t>Mejora</t>
  </si>
  <si>
    <t>Resultado
Obtenido Ciclo 1</t>
  </si>
  <si>
    <t>Resultado
Obtenido Ciclo 2</t>
  </si>
  <si>
    <t>Resultado
Obtenido Ciclo 3</t>
  </si>
  <si>
    <t>Ciclo 1</t>
  </si>
  <si>
    <t>Ciclo 2</t>
  </si>
  <si>
    <t>Ciclo 3</t>
  </si>
  <si>
    <t>Version del documento</t>
  </si>
  <si>
    <t>Chrome</t>
  </si>
  <si>
    <t>Ex</t>
  </si>
  <si>
    <t>MG</t>
  </si>
  <si>
    <t>STD_058</t>
  </si>
  <si>
    <t>STD_059</t>
  </si>
  <si>
    <t>STD_060</t>
  </si>
  <si>
    <t>STD_061</t>
  </si>
  <si>
    <t>STD_062</t>
  </si>
  <si>
    <t>STD_063</t>
  </si>
  <si>
    <t>STD_064</t>
  </si>
  <si>
    <t>STD_065</t>
  </si>
  <si>
    <t>STD_066</t>
  </si>
  <si>
    <t>STD_067</t>
  </si>
  <si>
    <t>STD_068</t>
  </si>
  <si>
    <t>STD_069</t>
  </si>
  <si>
    <t>STD_070</t>
  </si>
  <si>
    <t>STD_071</t>
  </si>
  <si>
    <t>Validación de Look &amp; Feel (colores de titulos, subtitulos y formato de las columnas)</t>
  </si>
  <si>
    <t>Validación de Filtros obligatorios</t>
  </si>
  <si>
    <t>Validación de Filtros opcionales</t>
  </si>
  <si>
    <t>Validación de Filtros seleccionados, en encabezado  (distinto de "todos", "no aplica", etc).</t>
  </si>
  <si>
    <t>Validación de estructura de columnas y filas</t>
  </si>
  <si>
    <t>Validación de datos (universo, despliegue y presentación)</t>
  </si>
  <si>
    <t>Validación de Exportación a PDF</t>
  </si>
  <si>
    <t>Validación de Exportación a EXCEL</t>
  </si>
  <si>
    <t>Validación de ancho de página a imprimir</t>
  </si>
  <si>
    <t>Validación de encabezado de página (Nombre del Sistema, Nombre Reporte, filtros utilizados)</t>
  </si>
  <si>
    <t>Validación de pie de página (Fecha de Ejecución, usuario y Número de hoja)</t>
  </si>
  <si>
    <t>Validación de tamaño de letra (mínimo 8 dígitos)</t>
  </si>
  <si>
    <t>Validación general de ortografía</t>
  </si>
  <si>
    <t>Validación de número de página (fuente 10pt o menos)</t>
  </si>
  <si>
    <t>Validación de Gráficos (si tuviera)</t>
  </si>
  <si>
    <t>Validación de Cortes de control</t>
  </si>
  <si>
    <t>Reportes General</t>
  </si>
  <si>
    <t>STD_072</t>
  </si>
  <si>
    <t>STD_073</t>
  </si>
  <si>
    <t>Verificar permiso asignado para la visualización de reporte</t>
  </si>
  <si>
    <t>Seguridad Reportes</t>
  </si>
  <si>
    <t>STD_074</t>
  </si>
  <si>
    <t>T1 Externo</t>
  </si>
  <si>
    <t>Carga de valores en comparación con DB (solo se cargaran los habilitados)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</si>
</sst>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i/>
      <u/>
      <sz val="12"/>
      <name val="Arial Narrow"/>
      <family val="2"/>
    </font>
    <font>
      <b/>
      <i/>
      <sz val="12"/>
      <name val="Arial Narrow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top"/>
    </xf>
    <xf numFmtId="0" fontId="12" fillId="0" borderId="0" xfId="0" applyFont="1" applyFill="1" applyBorder="1"/>
    <xf numFmtId="9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/>
    </xf>
    <xf numFmtId="0" fontId="9" fillId="0" borderId="0" xfId="1"/>
    <xf numFmtId="0" fontId="16" fillId="0" borderId="0" xfId="1" applyFont="1"/>
    <xf numFmtId="0" fontId="9" fillId="0" borderId="0" xfId="1" applyAlignment="1">
      <alignment horizontal="center"/>
    </xf>
    <xf numFmtId="0" fontId="9" fillId="5" borderId="0" xfId="1" applyFill="1"/>
    <xf numFmtId="0" fontId="12" fillId="0" borderId="0" xfId="1" applyFont="1" applyAlignment="1">
      <alignment horizontal="center"/>
    </xf>
    <xf numFmtId="9" fontId="14" fillId="3" borderId="8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/>
    <xf numFmtId="0" fontId="12" fillId="3" borderId="9" xfId="0" applyFont="1" applyFill="1" applyBorder="1"/>
    <xf numFmtId="0" fontId="14" fillId="4" borderId="13" xfId="0" applyFont="1" applyFill="1" applyBorder="1" applyAlignment="1">
      <alignment vertical="top"/>
    </xf>
    <xf numFmtId="0" fontId="14" fillId="4" borderId="14" xfId="0" applyFont="1" applyFill="1" applyBorder="1" applyAlignment="1">
      <alignment vertical="top"/>
    </xf>
    <xf numFmtId="0" fontId="14" fillId="4" borderId="15" xfId="0" applyFont="1" applyFill="1" applyBorder="1" applyAlignment="1">
      <alignment vertical="top"/>
    </xf>
    <xf numFmtId="0" fontId="14" fillId="4" borderId="11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8" fillId="3" borderId="17" xfId="0" applyFont="1" applyFill="1" applyBorder="1" applyAlignment="1">
      <alignment vertical="center"/>
    </xf>
    <xf numFmtId="0" fontId="15" fillId="4" borderId="13" xfId="0" applyFont="1" applyFill="1" applyBorder="1" applyAlignment="1">
      <alignment horizontal="left" vertical="center"/>
    </xf>
    <xf numFmtId="0" fontId="15" fillId="4" borderId="14" xfId="0" applyFont="1" applyFill="1" applyBorder="1" applyAlignment="1">
      <alignment horizontal="left" vertical="center"/>
    </xf>
    <xf numFmtId="0" fontId="15" fillId="4" borderId="15" xfId="0" applyFont="1" applyFill="1" applyBorder="1" applyAlignment="1">
      <alignment horizontal="left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top" wrapText="1"/>
    </xf>
    <xf numFmtId="0" fontId="14" fillId="4" borderId="21" xfId="1" applyFont="1" applyFill="1" applyBorder="1" applyAlignment="1">
      <alignment horizontal="center" vertical="top"/>
    </xf>
    <xf numFmtId="0" fontId="14" fillId="4" borderId="21" xfId="1" applyFont="1" applyFill="1" applyBorder="1" applyAlignment="1">
      <alignment horizontal="center" vertical="top" wrapText="1"/>
    </xf>
    <xf numFmtId="0" fontId="14" fillId="4" borderId="2" xfId="1" applyFont="1" applyFill="1" applyBorder="1" applyAlignment="1">
      <alignment horizontal="center" vertical="top" wrapText="1"/>
    </xf>
    <xf numFmtId="0" fontId="8" fillId="0" borderId="0" xfId="1" applyFont="1"/>
    <xf numFmtId="0" fontId="12" fillId="0" borderId="0" xfId="0" applyFont="1" applyBorder="1"/>
    <xf numFmtId="0" fontId="12" fillId="0" borderId="2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24" xfId="0" applyFont="1" applyBorder="1"/>
    <xf numFmtId="0" fontId="10" fillId="2" borderId="25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horizontal="left" wrapText="1"/>
    </xf>
    <xf numFmtId="0" fontId="10" fillId="2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wrapText="1"/>
    </xf>
    <xf numFmtId="0" fontId="10" fillId="2" borderId="5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2" fillId="0" borderId="27" xfId="0" applyFont="1" applyBorder="1"/>
    <xf numFmtId="0" fontId="12" fillId="0" borderId="14" xfId="0" applyFont="1" applyBorder="1"/>
    <xf numFmtId="0" fontId="12" fillId="0" borderId="26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15" xfId="0" applyFont="1" applyBorder="1"/>
    <xf numFmtId="0" fontId="7" fillId="0" borderId="0" xfId="1" applyFont="1"/>
    <xf numFmtId="0" fontId="6" fillId="0" borderId="0" xfId="1" applyFont="1"/>
    <xf numFmtId="0" fontId="6" fillId="0" borderId="0" xfId="1" applyFont="1" applyAlignment="1">
      <alignment horizontal="center"/>
    </xf>
    <xf numFmtId="0" fontId="12" fillId="0" borderId="28" xfId="0" applyFont="1" applyBorder="1"/>
    <xf numFmtId="0" fontId="11" fillId="0" borderId="29" xfId="0" applyFont="1" applyBorder="1" applyAlignment="1">
      <alignment horizontal="left" wrapText="1"/>
    </xf>
    <xf numFmtId="0" fontId="11" fillId="0" borderId="2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2" fillId="3" borderId="6" xfId="0" applyFont="1" applyFill="1" applyBorder="1"/>
    <xf numFmtId="9" fontId="12" fillId="3" borderId="30" xfId="0" applyNumberFormat="1" applyFont="1" applyFill="1" applyBorder="1" applyAlignment="1">
      <alignment horizontal="center" vertical="center" wrapText="1"/>
    </xf>
    <xf numFmtId="9" fontId="14" fillId="3" borderId="31" xfId="0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2" fillId="0" borderId="0" xfId="1" applyFont="1" applyFill="1" applyAlignment="1">
      <alignment horizontal="center"/>
    </xf>
    <xf numFmtId="0" fontId="3" fillId="6" borderId="0" xfId="1" applyFont="1" applyFill="1"/>
    <xf numFmtId="0" fontId="9" fillId="6" borderId="0" xfId="1" applyFill="1"/>
    <xf numFmtId="0" fontId="2" fillId="6" borderId="0" xfId="1" applyFont="1" applyFill="1"/>
    <xf numFmtId="0" fontId="1" fillId="6" borderId="0" xfId="1" applyFont="1" applyFill="1"/>
    <xf numFmtId="0" fontId="6" fillId="6" borderId="0" xfId="1" applyFont="1" applyFill="1"/>
    <xf numFmtId="0" fontId="5" fillId="6" borderId="0" xfId="1" applyFont="1" applyFill="1"/>
    <xf numFmtId="0" fontId="17" fillId="4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"/>
  <sheetViews>
    <sheetView zoomScale="85" zoomScaleNormal="85" workbookViewId="0">
      <pane ySplit="1" topLeftCell="A47" activePane="bottomLeft" state="frozen"/>
      <selection pane="bottomLeft" activeCell="C63" sqref="C63"/>
    </sheetView>
  </sheetViews>
  <sheetFormatPr defaultColWidth="9.140625" defaultRowHeight="15" x14ac:dyDescent="0.25"/>
  <cols>
    <col min="1" max="1" width="14.5703125" style="19" customWidth="1"/>
    <col min="2" max="2" width="21.42578125" style="19" bestFit="1" customWidth="1"/>
    <col min="3" max="3" width="36.5703125" style="19" customWidth="1"/>
    <col min="4" max="4" width="15.42578125" style="19" bestFit="1" customWidth="1"/>
    <col min="5" max="5" width="24.140625" style="19" customWidth="1"/>
    <col min="6" max="6" width="30.28515625" style="19" customWidth="1"/>
    <col min="7" max="9" width="14" style="19" customWidth="1"/>
    <col min="10" max="14" width="9.140625" style="19"/>
    <col min="15" max="15" width="13.28515625" style="19" customWidth="1"/>
    <col min="16" max="16384" width="9.140625" style="19"/>
  </cols>
  <sheetData>
    <row r="1" spans="1:15" s="23" customFormat="1" ht="39" thickBot="1" x14ac:dyDescent="0.25">
      <c r="A1" s="42" t="s">
        <v>91</v>
      </c>
      <c r="B1" s="43" t="s">
        <v>4</v>
      </c>
      <c r="C1" s="44" t="s">
        <v>90</v>
      </c>
      <c r="D1" s="44" t="s">
        <v>89</v>
      </c>
      <c r="E1" s="44" t="s">
        <v>88</v>
      </c>
      <c r="F1" s="44" t="s">
        <v>24</v>
      </c>
      <c r="G1" s="44" t="s">
        <v>87</v>
      </c>
      <c r="H1" s="44" t="s">
        <v>87</v>
      </c>
      <c r="I1" s="44" t="s">
        <v>87</v>
      </c>
      <c r="J1" s="44" t="s">
        <v>86</v>
      </c>
      <c r="K1" s="44" t="s">
        <v>28</v>
      </c>
      <c r="L1" s="44" t="s">
        <v>8</v>
      </c>
      <c r="M1" s="44" t="s">
        <v>103</v>
      </c>
      <c r="N1" s="44" t="s">
        <v>85</v>
      </c>
      <c r="O1" s="45" t="s">
        <v>6</v>
      </c>
    </row>
    <row r="2" spans="1:15" x14ac:dyDescent="0.25">
      <c r="A2" s="21" t="s">
        <v>119</v>
      </c>
      <c r="B2" s="20" t="s">
        <v>84</v>
      </c>
      <c r="C2" s="76" t="s">
        <v>83</v>
      </c>
      <c r="G2" s="46"/>
      <c r="H2" s="46"/>
      <c r="I2" s="46"/>
      <c r="K2" s="4"/>
      <c r="M2" s="63"/>
    </row>
    <row r="3" spans="1:15" x14ac:dyDescent="0.25">
      <c r="A3" s="21" t="s">
        <v>120</v>
      </c>
      <c r="C3" s="76" t="s">
        <v>82</v>
      </c>
      <c r="G3" s="46"/>
      <c r="H3" s="46"/>
      <c r="I3" s="46"/>
      <c r="K3" s="4"/>
      <c r="M3" s="63"/>
    </row>
    <row r="4" spans="1:15" x14ac:dyDescent="0.25">
      <c r="A4" s="21" t="s">
        <v>121</v>
      </c>
      <c r="C4" s="19" t="s">
        <v>81</v>
      </c>
      <c r="G4" s="46"/>
      <c r="H4" s="46"/>
      <c r="I4" s="46"/>
      <c r="K4" s="4"/>
      <c r="M4" s="63"/>
    </row>
    <row r="5" spans="1:15" x14ac:dyDescent="0.25">
      <c r="A5" s="21" t="s">
        <v>122</v>
      </c>
      <c r="C5" s="64" t="s">
        <v>106</v>
      </c>
      <c r="G5" s="46"/>
      <c r="H5" s="46"/>
      <c r="I5" s="46"/>
      <c r="K5" s="4"/>
      <c r="M5" s="63"/>
    </row>
    <row r="6" spans="1:15" x14ac:dyDescent="0.25">
      <c r="A6" s="21" t="s">
        <v>123</v>
      </c>
      <c r="C6" s="64" t="s">
        <v>115</v>
      </c>
      <c r="G6" s="46"/>
      <c r="H6" s="46"/>
      <c r="I6" s="46"/>
      <c r="K6" s="4"/>
      <c r="M6" s="63"/>
    </row>
    <row r="7" spans="1:15" x14ac:dyDescent="0.25">
      <c r="A7" s="21" t="s">
        <v>124</v>
      </c>
      <c r="C7" s="64" t="s">
        <v>117</v>
      </c>
      <c r="G7" s="46"/>
      <c r="H7" s="46"/>
      <c r="I7" s="46"/>
      <c r="K7" s="4"/>
      <c r="M7" s="63"/>
    </row>
    <row r="8" spans="1:15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x14ac:dyDescent="0.25">
      <c r="A9" s="21" t="s">
        <v>125</v>
      </c>
      <c r="B9" s="20" t="s">
        <v>108</v>
      </c>
      <c r="C9" s="64" t="s">
        <v>109</v>
      </c>
      <c r="G9" s="46"/>
      <c r="H9" s="46"/>
      <c r="I9" s="46"/>
      <c r="K9" s="4"/>
      <c r="M9" s="63"/>
    </row>
    <row r="10" spans="1:15" x14ac:dyDescent="0.25">
      <c r="A10" s="21" t="s">
        <v>126</v>
      </c>
      <c r="B10" s="20"/>
      <c r="C10" s="64" t="s">
        <v>110</v>
      </c>
      <c r="G10" s="46"/>
      <c r="H10" s="46"/>
      <c r="I10" s="46"/>
      <c r="K10" s="4"/>
      <c r="M10" s="63"/>
    </row>
    <row r="11" spans="1:15" x14ac:dyDescent="0.25">
      <c r="A11" s="21" t="s">
        <v>127</v>
      </c>
      <c r="B11" s="20"/>
      <c r="C11" s="64" t="s">
        <v>111</v>
      </c>
      <c r="G11" s="46"/>
      <c r="H11" s="46"/>
      <c r="I11" s="46"/>
      <c r="K11" s="4"/>
      <c r="M11" s="63"/>
    </row>
    <row r="12" spans="1:15" x14ac:dyDescent="0.25">
      <c r="A12" s="21" t="s">
        <v>128</v>
      </c>
      <c r="B12" s="20"/>
      <c r="C12" s="64" t="s">
        <v>113</v>
      </c>
      <c r="G12" s="46"/>
      <c r="H12" s="46"/>
      <c r="I12" s="46"/>
      <c r="K12" s="4"/>
      <c r="M12" s="63"/>
    </row>
    <row r="13" spans="1:15" x14ac:dyDescent="0.25">
      <c r="A13" s="21" t="s">
        <v>129</v>
      </c>
      <c r="B13" s="20"/>
      <c r="C13" s="64" t="s">
        <v>114</v>
      </c>
      <c r="G13" s="46"/>
      <c r="H13" s="46"/>
      <c r="I13" s="46"/>
      <c r="K13" s="4"/>
      <c r="M13" s="63"/>
    </row>
    <row r="14" spans="1:15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x14ac:dyDescent="0.25">
      <c r="A15" s="21" t="s">
        <v>130</v>
      </c>
      <c r="B15" s="20" t="s">
        <v>80</v>
      </c>
      <c r="C15" s="77" t="s">
        <v>79</v>
      </c>
      <c r="G15" s="46"/>
      <c r="H15" s="46"/>
      <c r="I15" s="46"/>
      <c r="K15" s="4"/>
      <c r="M15" s="63"/>
    </row>
    <row r="16" spans="1:15" x14ac:dyDescent="0.25">
      <c r="A16" s="21" t="s">
        <v>131</v>
      </c>
      <c r="C16" s="78" t="s">
        <v>227</v>
      </c>
      <c r="G16" s="46"/>
      <c r="H16" s="46"/>
      <c r="I16" s="46"/>
      <c r="K16" s="4"/>
      <c r="M16" s="63"/>
    </row>
    <row r="17" spans="1:15" x14ac:dyDescent="0.25">
      <c r="A17" s="21" t="s">
        <v>132</v>
      </c>
      <c r="C17" s="78" t="s">
        <v>112</v>
      </c>
      <c r="G17" s="46"/>
      <c r="H17" s="46"/>
      <c r="I17" s="46"/>
      <c r="K17" s="4"/>
      <c r="M17" s="63"/>
    </row>
    <row r="18" spans="1:15" x14ac:dyDescent="0.25">
      <c r="A18" s="21" t="s">
        <v>133</v>
      </c>
      <c r="C18" s="78" t="s">
        <v>176</v>
      </c>
      <c r="G18" s="46"/>
      <c r="H18" s="46"/>
      <c r="I18" s="46"/>
      <c r="K18" s="4"/>
      <c r="M18" s="63"/>
    </row>
    <row r="19" spans="1:1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21" t="s">
        <v>134</v>
      </c>
      <c r="B20" s="20" t="s">
        <v>78</v>
      </c>
      <c r="C20" s="78" t="s">
        <v>77</v>
      </c>
      <c r="G20" s="46"/>
      <c r="H20" s="46"/>
      <c r="I20" s="46"/>
      <c r="K20" s="4"/>
      <c r="M20" s="63"/>
    </row>
    <row r="21" spans="1:15" x14ac:dyDescent="0.25">
      <c r="A21" s="21" t="s">
        <v>135</v>
      </c>
      <c r="C21" s="78" t="s">
        <v>116</v>
      </c>
      <c r="G21" s="46"/>
      <c r="H21" s="46"/>
      <c r="I21" s="46"/>
      <c r="K21" s="4"/>
      <c r="M21" s="63"/>
    </row>
    <row r="22" spans="1:15" x14ac:dyDescent="0.25">
      <c r="A22" s="21" t="s">
        <v>136</v>
      </c>
      <c r="C22" s="78" t="s">
        <v>76</v>
      </c>
      <c r="G22" s="46"/>
      <c r="H22" s="46"/>
      <c r="I22" s="46"/>
      <c r="K22" s="4"/>
      <c r="M22" s="63"/>
    </row>
    <row r="23" spans="1:15" x14ac:dyDescent="0.25">
      <c r="A23" s="21" t="s">
        <v>137</v>
      </c>
      <c r="C23" s="78" t="s">
        <v>75</v>
      </c>
      <c r="G23" s="46"/>
      <c r="H23" s="46"/>
      <c r="I23" s="46"/>
      <c r="K23" s="4"/>
      <c r="M23" s="63"/>
    </row>
    <row r="24" spans="1:15" x14ac:dyDescent="0.25">
      <c r="A24" s="21" t="s">
        <v>138</v>
      </c>
      <c r="C24" s="77" t="s">
        <v>74</v>
      </c>
      <c r="G24" s="46"/>
      <c r="H24" s="46"/>
      <c r="I24" s="46"/>
      <c r="K24" s="4"/>
      <c r="M24" s="63"/>
    </row>
    <row r="25" spans="1:15" x14ac:dyDescent="0.25">
      <c r="A25" s="21" t="s">
        <v>139</v>
      </c>
      <c r="C25" s="77" t="s">
        <v>73</v>
      </c>
      <c r="G25" s="46"/>
      <c r="H25" s="46"/>
      <c r="I25" s="46"/>
      <c r="K25" s="4"/>
      <c r="M25" s="63"/>
    </row>
    <row r="26" spans="1:15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x14ac:dyDescent="0.25">
      <c r="A27" s="65" t="s">
        <v>140</v>
      </c>
      <c r="B27" s="20" t="s">
        <v>72</v>
      </c>
      <c r="C27" s="78" t="s">
        <v>69</v>
      </c>
      <c r="G27" s="46"/>
      <c r="H27" s="46"/>
      <c r="I27" s="46"/>
      <c r="K27" s="4"/>
      <c r="M27" s="63"/>
    </row>
    <row r="28" spans="1:15" x14ac:dyDescent="0.25">
      <c r="A28" s="65" t="s">
        <v>141</v>
      </c>
      <c r="B28" s="20"/>
      <c r="C28" s="79" t="s">
        <v>71</v>
      </c>
      <c r="G28" s="46"/>
      <c r="H28" s="46"/>
      <c r="I28" s="46"/>
      <c r="K28" s="4"/>
      <c r="M28" s="63"/>
    </row>
    <row r="29" spans="1:15" x14ac:dyDescent="0.25">
      <c r="A29" s="65" t="s">
        <v>142</v>
      </c>
      <c r="B29" s="20"/>
      <c r="C29" s="79" t="s">
        <v>70</v>
      </c>
      <c r="G29" s="46"/>
      <c r="H29" s="46"/>
      <c r="I29" s="46"/>
      <c r="K29" s="4"/>
      <c r="M29" s="63"/>
    </row>
    <row r="30" spans="1:15" x14ac:dyDescent="0.25">
      <c r="A30" s="65" t="s">
        <v>143</v>
      </c>
      <c r="B30" s="20"/>
      <c r="C30" s="77" t="s">
        <v>69</v>
      </c>
      <c r="G30" s="46"/>
      <c r="H30" s="46"/>
      <c r="I30" s="46"/>
      <c r="K30" s="4"/>
      <c r="M30" s="63"/>
    </row>
    <row r="31" spans="1:1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x14ac:dyDescent="0.25">
      <c r="A32" s="21" t="s">
        <v>144</v>
      </c>
      <c r="B32" s="20" t="s">
        <v>68</v>
      </c>
      <c r="C32" s="79" t="s">
        <v>67</v>
      </c>
      <c r="G32" s="46"/>
      <c r="H32" s="46"/>
      <c r="I32" s="46"/>
      <c r="K32" s="4"/>
      <c r="M32" s="63"/>
    </row>
    <row r="33" spans="1:15" x14ac:dyDescent="0.25">
      <c r="A33" s="21" t="s">
        <v>145</v>
      </c>
      <c r="C33" s="77" t="s">
        <v>66</v>
      </c>
      <c r="G33" s="46"/>
      <c r="H33" s="46"/>
      <c r="I33" s="46"/>
      <c r="K33" s="4"/>
      <c r="M33" s="63"/>
    </row>
    <row r="34" spans="1:15" x14ac:dyDescent="0.25">
      <c r="A34" s="21" t="s">
        <v>146</v>
      </c>
      <c r="C34" s="79" t="s">
        <v>107</v>
      </c>
      <c r="G34" s="46"/>
      <c r="H34" s="46"/>
      <c r="I34" s="46"/>
      <c r="K34" s="4"/>
      <c r="M34" s="63"/>
    </row>
    <row r="35" spans="1:1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x14ac:dyDescent="0.25">
      <c r="A36" s="21" t="s">
        <v>147</v>
      </c>
      <c r="B36" s="20" t="s">
        <v>65</v>
      </c>
      <c r="C36" s="77" t="s">
        <v>64</v>
      </c>
      <c r="G36" s="46"/>
      <c r="H36" s="46"/>
      <c r="I36" s="46"/>
      <c r="K36" s="4"/>
      <c r="M36" s="63"/>
    </row>
    <row r="37" spans="1:15" x14ac:dyDescent="0.25">
      <c r="A37" s="65" t="s">
        <v>148</v>
      </c>
      <c r="C37" s="80" t="s">
        <v>63</v>
      </c>
      <c r="G37" s="46"/>
      <c r="H37" s="46"/>
      <c r="I37" s="46"/>
      <c r="K37" s="4"/>
      <c r="M37" s="63"/>
    </row>
    <row r="38" spans="1:1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x14ac:dyDescent="0.25">
      <c r="A39" s="21" t="s">
        <v>149</v>
      </c>
      <c r="B39" s="20" t="s">
        <v>62</v>
      </c>
      <c r="C39" s="81" t="s">
        <v>177</v>
      </c>
      <c r="G39" s="46"/>
      <c r="H39" s="46"/>
      <c r="I39" s="46"/>
      <c r="K39" s="4"/>
      <c r="M39" s="63"/>
    </row>
    <row r="40" spans="1:15" x14ac:dyDescent="0.25">
      <c r="A40" s="74" t="s">
        <v>150</v>
      </c>
      <c r="C40" s="77" t="s">
        <v>61</v>
      </c>
      <c r="G40" s="46"/>
      <c r="H40" s="46"/>
      <c r="I40" s="46"/>
      <c r="K40" s="4"/>
      <c r="M40" s="63"/>
    </row>
    <row r="41" spans="1:15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x14ac:dyDescent="0.25">
      <c r="A42" s="74" t="s">
        <v>151</v>
      </c>
      <c r="B42" s="20" t="s">
        <v>60</v>
      </c>
      <c r="C42" s="79" t="s">
        <v>59</v>
      </c>
      <c r="G42" s="46"/>
      <c r="H42" s="46"/>
      <c r="I42" s="46"/>
      <c r="K42" s="4"/>
      <c r="M42" s="63"/>
    </row>
    <row r="43" spans="1:15" x14ac:dyDescent="0.25">
      <c r="A43" s="74" t="s">
        <v>152</v>
      </c>
      <c r="C43" s="77" t="s">
        <v>58</v>
      </c>
      <c r="G43" s="46"/>
      <c r="H43" s="46"/>
      <c r="I43" s="46"/>
      <c r="K43" s="4"/>
      <c r="M43" s="63"/>
    </row>
    <row r="44" spans="1:15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x14ac:dyDescent="0.25">
      <c r="A45" s="74" t="s">
        <v>153</v>
      </c>
      <c r="B45" s="20" t="s">
        <v>57</v>
      </c>
      <c r="C45" s="19" t="s">
        <v>56</v>
      </c>
      <c r="G45" s="46"/>
      <c r="H45" s="46"/>
      <c r="I45" s="46"/>
      <c r="K45" s="4"/>
      <c r="M45" s="63"/>
    </row>
    <row r="46" spans="1:15" x14ac:dyDescent="0.25">
      <c r="A46" s="74" t="s">
        <v>154</v>
      </c>
      <c r="C46" s="19" t="s">
        <v>54</v>
      </c>
      <c r="G46" s="46"/>
      <c r="H46" s="46"/>
      <c r="I46" s="46"/>
      <c r="K46" s="4"/>
      <c r="M46" s="63"/>
    </row>
    <row r="47" spans="1:15" x14ac:dyDescent="0.25">
      <c r="A47" s="74" t="s">
        <v>155</v>
      </c>
      <c r="C47" s="19" t="s">
        <v>53</v>
      </c>
      <c r="G47" s="46"/>
      <c r="H47" s="46"/>
      <c r="I47" s="46"/>
      <c r="K47" s="4"/>
      <c r="M47" s="63"/>
    </row>
    <row r="48" spans="1:15" x14ac:dyDescent="0.25">
      <c r="A48" s="74" t="s">
        <v>156</v>
      </c>
      <c r="C48" s="19" t="s">
        <v>52</v>
      </c>
      <c r="G48" s="46"/>
      <c r="H48" s="46"/>
      <c r="I48" s="46"/>
      <c r="K48" s="4"/>
      <c r="M48" s="63"/>
    </row>
    <row r="49" spans="1:15" x14ac:dyDescent="0.25">
      <c r="A49" s="74" t="s">
        <v>157</v>
      </c>
      <c r="C49" s="19" t="s">
        <v>51</v>
      </c>
      <c r="G49" s="46"/>
      <c r="H49" s="46"/>
      <c r="I49" s="46"/>
      <c r="K49" s="4"/>
      <c r="M49" s="63"/>
    </row>
    <row r="50" spans="1:15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 x14ac:dyDescent="0.25">
      <c r="A51" s="74" t="s">
        <v>158</v>
      </c>
      <c r="B51" s="20" t="s">
        <v>55</v>
      </c>
      <c r="C51" s="19" t="s">
        <v>54</v>
      </c>
      <c r="G51" s="46"/>
      <c r="H51" s="46"/>
      <c r="I51" s="46"/>
      <c r="K51" s="4"/>
      <c r="M51" s="63"/>
    </row>
    <row r="52" spans="1:15" x14ac:dyDescent="0.25">
      <c r="A52" s="74" t="s">
        <v>159</v>
      </c>
      <c r="C52" s="19" t="s">
        <v>53</v>
      </c>
      <c r="G52" s="46"/>
      <c r="H52" s="46"/>
      <c r="I52" s="46"/>
      <c r="K52" s="4"/>
      <c r="M52" s="63"/>
    </row>
    <row r="53" spans="1:15" x14ac:dyDescent="0.25">
      <c r="A53" s="74" t="s">
        <v>160</v>
      </c>
      <c r="C53" s="19" t="s">
        <v>52</v>
      </c>
      <c r="G53" s="46"/>
      <c r="H53" s="46"/>
      <c r="I53" s="46"/>
      <c r="K53" s="4"/>
      <c r="M53" s="63"/>
    </row>
    <row r="54" spans="1:15" x14ac:dyDescent="0.25">
      <c r="A54" s="74" t="s">
        <v>161</v>
      </c>
      <c r="C54" s="19" t="s">
        <v>51</v>
      </c>
      <c r="G54" s="46"/>
      <c r="H54" s="46"/>
      <c r="I54" s="46"/>
      <c r="K54" s="4"/>
      <c r="M54" s="63"/>
    </row>
    <row r="55" spans="1:15" x14ac:dyDescent="0.25">
      <c r="A55" s="74" t="s">
        <v>162</v>
      </c>
      <c r="C55" s="19" t="s">
        <v>50</v>
      </c>
      <c r="G55" s="46"/>
      <c r="H55" s="46"/>
      <c r="I55" s="46"/>
      <c r="K55" s="4"/>
      <c r="M55" s="63"/>
    </row>
    <row r="56" spans="1:15" x14ac:dyDescent="0.25">
      <c r="A56" s="74" t="s">
        <v>163</v>
      </c>
      <c r="C56" s="19" t="s">
        <v>49</v>
      </c>
      <c r="G56" s="46"/>
      <c r="H56" s="46"/>
      <c r="I56" s="46"/>
      <c r="K56" s="4"/>
      <c r="M56" s="63"/>
    </row>
    <row r="57" spans="1:15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x14ac:dyDescent="0.25">
      <c r="A58" s="74" t="s">
        <v>164</v>
      </c>
      <c r="B58" s="20" t="s">
        <v>48</v>
      </c>
      <c r="C58" s="79" t="s">
        <v>45</v>
      </c>
      <c r="G58" s="46"/>
      <c r="H58" s="46"/>
      <c r="I58" s="46"/>
      <c r="K58" s="4"/>
      <c r="M58" s="63"/>
    </row>
    <row r="59" spans="1:15" x14ac:dyDescent="0.25">
      <c r="A59" s="74" t="s">
        <v>165</v>
      </c>
      <c r="C59" s="79" t="s">
        <v>47</v>
      </c>
      <c r="F59" s="20" t="s">
        <v>39</v>
      </c>
      <c r="G59" s="46"/>
      <c r="H59" s="46"/>
      <c r="I59" s="46"/>
      <c r="K59" s="4"/>
      <c r="M59" s="63"/>
    </row>
    <row r="60" spans="1:15" x14ac:dyDescent="0.25">
      <c r="A60" s="74" t="s">
        <v>166</v>
      </c>
      <c r="C60" s="19" t="s">
        <v>43</v>
      </c>
      <c r="G60" s="46"/>
      <c r="H60" s="46"/>
      <c r="I60" s="46"/>
      <c r="K60" s="4"/>
      <c r="M60" s="63"/>
    </row>
    <row r="61" spans="1:15" x14ac:dyDescent="0.25">
      <c r="A61" s="74" t="s">
        <v>167</v>
      </c>
      <c r="C61" s="64" t="s">
        <v>118</v>
      </c>
      <c r="G61" s="46"/>
      <c r="H61" s="46"/>
      <c r="I61" s="46"/>
      <c r="K61" s="4"/>
      <c r="M61" s="63"/>
    </row>
    <row r="62" spans="1:15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 x14ac:dyDescent="0.25">
      <c r="A63" s="74" t="s">
        <v>168</v>
      </c>
      <c r="B63" s="20" t="s">
        <v>46</v>
      </c>
      <c r="C63" s="19" t="s">
        <v>45</v>
      </c>
      <c r="G63" s="46"/>
      <c r="H63" s="46"/>
      <c r="I63" s="46"/>
      <c r="K63" s="4"/>
      <c r="M63" s="63"/>
    </row>
    <row r="64" spans="1:15" x14ac:dyDescent="0.25">
      <c r="A64" s="74" t="s">
        <v>169</v>
      </c>
      <c r="C64" s="19" t="s">
        <v>44</v>
      </c>
      <c r="F64" s="20" t="s">
        <v>39</v>
      </c>
      <c r="G64" s="46"/>
      <c r="H64" s="46"/>
      <c r="I64" s="46"/>
      <c r="K64" s="4"/>
      <c r="M64" s="63"/>
    </row>
    <row r="65" spans="1:15" x14ac:dyDescent="0.25">
      <c r="A65" s="74" t="s">
        <v>170</v>
      </c>
      <c r="C65" s="19" t="s">
        <v>43</v>
      </c>
      <c r="G65" s="46"/>
      <c r="H65" s="46"/>
      <c r="I65" s="46"/>
      <c r="K65" s="4"/>
      <c r="M65" s="63"/>
    </row>
    <row r="66" spans="1:15" x14ac:dyDescent="0.25">
      <c r="A66" s="74" t="s">
        <v>171</v>
      </c>
      <c r="C66" s="80" t="s">
        <v>118</v>
      </c>
      <c r="G66" s="46"/>
      <c r="H66" s="46"/>
      <c r="I66" s="46"/>
      <c r="K66" s="4"/>
      <c r="M66" s="63"/>
    </row>
    <row r="67" spans="1:15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1:15" x14ac:dyDescent="0.25">
      <c r="A68" s="74" t="s">
        <v>172</v>
      </c>
      <c r="B68" s="20" t="s">
        <v>42</v>
      </c>
      <c r="C68" s="19" t="s">
        <v>41</v>
      </c>
      <c r="G68" s="46"/>
      <c r="H68" s="46"/>
      <c r="I68" s="46"/>
      <c r="K68" s="4"/>
      <c r="M68" s="63"/>
    </row>
    <row r="69" spans="1:15" x14ac:dyDescent="0.25">
      <c r="A69" s="65" t="s">
        <v>173</v>
      </c>
      <c r="C69" s="19" t="s">
        <v>40</v>
      </c>
      <c r="F69" s="20" t="s">
        <v>39</v>
      </c>
      <c r="G69" s="46"/>
      <c r="H69" s="46"/>
      <c r="I69" s="46"/>
      <c r="K69" s="4"/>
      <c r="M69" s="63"/>
    </row>
    <row r="70" spans="1:1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1:15" x14ac:dyDescent="0.25">
      <c r="A71" s="65" t="s">
        <v>174</v>
      </c>
      <c r="B71" s="20" t="s">
        <v>22</v>
      </c>
      <c r="C71" s="19" t="s">
        <v>38</v>
      </c>
      <c r="G71" s="46"/>
      <c r="H71" s="46"/>
      <c r="I71" s="46"/>
      <c r="K71" s="4"/>
      <c r="M71" s="63"/>
    </row>
    <row r="72" spans="1:15" x14ac:dyDescent="0.25">
      <c r="A72" s="65" t="s">
        <v>175</v>
      </c>
      <c r="C72" s="19" t="s">
        <v>37</v>
      </c>
      <c r="G72" s="46"/>
      <c r="H72" s="46"/>
      <c r="I72" s="46"/>
      <c r="K72" s="4"/>
      <c r="M72" s="63"/>
    </row>
    <row r="73" spans="1:15" x14ac:dyDescent="0.25">
      <c r="A73" s="65" t="s">
        <v>190</v>
      </c>
      <c r="B73" s="20" t="s">
        <v>224</v>
      </c>
      <c r="C73" s="19" t="s">
        <v>223</v>
      </c>
      <c r="G73" s="46"/>
      <c r="H73" s="46"/>
      <c r="I73" s="46"/>
      <c r="K73" s="4"/>
      <c r="M73" s="63"/>
    </row>
    <row r="74" spans="1:15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1:15" x14ac:dyDescent="0.25">
      <c r="A75" s="65" t="s">
        <v>191</v>
      </c>
      <c r="B75" s="20" t="s">
        <v>220</v>
      </c>
      <c r="C75" s="19" t="s">
        <v>204</v>
      </c>
    </row>
    <row r="76" spans="1:15" x14ac:dyDescent="0.25">
      <c r="A76" s="65" t="s">
        <v>192</v>
      </c>
      <c r="B76" s="75"/>
      <c r="C76" s="19" t="s">
        <v>205</v>
      </c>
    </row>
    <row r="77" spans="1:15" x14ac:dyDescent="0.25">
      <c r="A77" s="65" t="s">
        <v>193</v>
      </c>
      <c r="B77" s="75"/>
      <c r="C77" s="19" t="s">
        <v>206</v>
      </c>
    </row>
    <row r="78" spans="1:15" x14ac:dyDescent="0.25">
      <c r="A78" s="65" t="s">
        <v>194</v>
      </c>
      <c r="B78" s="75"/>
      <c r="C78" s="19" t="s">
        <v>207</v>
      </c>
    </row>
    <row r="79" spans="1:15" x14ac:dyDescent="0.25">
      <c r="A79" s="65" t="s">
        <v>195</v>
      </c>
      <c r="B79" s="75"/>
      <c r="C79" s="19" t="s">
        <v>208</v>
      </c>
    </row>
    <row r="80" spans="1:15" x14ac:dyDescent="0.25">
      <c r="A80" s="65" t="s">
        <v>196</v>
      </c>
      <c r="B80" s="75"/>
      <c r="C80" s="19" t="s">
        <v>209</v>
      </c>
    </row>
    <row r="81" spans="1:3" x14ac:dyDescent="0.25">
      <c r="A81" s="65" t="s">
        <v>197</v>
      </c>
      <c r="B81" s="75"/>
      <c r="C81" s="19" t="s">
        <v>210</v>
      </c>
    </row>
    <row r="82" spans="1:3" x14ac:dyDescent="0.25">
      <c r="A82" s="65" t="s">
        <v>198</v>
      </c>
      <c r="B82" s="75"/>
      <c r="C82" s="19" t="s">
        <v>211</v>
      </c>
    </row>
    <row r="83" spans="1:3" x14ac:dyDescent="0.25">
      <c r="A83" s="65" t="s">
        <v>199</v>
      </c>
      <c r="B83" s="75"/>
      <c r="C83" s="19" t="s">
        <v>212</v>
      </c>
    </row>
    <row r="84" spans="1:3" x14ac:dyDescent="0.25">
      <c r="A84" s="65" t="s">
        <v>200</v>
      </c>
      <c r="B84" s="75"/>
      <c r="C84" s="19" t="s">
        <v>213</v>
      </c>
    </row>
    <row r="85" spans="1:3" x14ac:dyDescent="0.25">
      <c r="A85" s="65" t="s">
        <v>201</v>
      </c>
      <c r="B85" s="75"/>
      <c r="C85" s="19" t="s">
        <v>214</v>
      </c>
    </row>
    <row r="86" spans="1:3" x14ac:dyDescent="0.25">
      <c r="A86" s="65" t="s">
        <v>202</v>
      </c>
      <c r="B86" s="75"/>
      <c r="C86" s="19" t="s">
        <v>215</v>
      </c>
    </row>
    <row r="87" spans="1:3" x14ac:dyDescent="0.25">
      <c r="A87" s="65" t="s">
        <v>203</v>
      </c>
      <c r="B87" s="75"/>
      <c r="C87" s="19" t="s">
        <v>216</v>
      </c>
    </row>
    <row r="88" spans="1:3" x14ac:dyDescent="0.25">
      <c r="A88" s="65" t="s">
        <v>221</v>
      </c>
      <c r="B88" s="75"/>
      <c r="C88" s="19" t="s">
        <v>217</v>
      </c>
    </row>
    <row r="89" spans="1:3" x14ac:dyDescent="0.25">
      <c r="A89" s="65" t="s">
        <v>222</v>
      </c>
      <c r="B89" s="75"/>
      <c r="C89" s="19" t="s">
        <v>218</v>
      </c>
    </row>
    <row r="90" spans="1:3" x14ac:dyDescent="0.25">
      <c r="A90" s="65" t="s">
        <v>225</v>
      </c>
      <c r="B90" s="75"/>
      <c r="C90" s="19" t="s">
        <v>219</v>
      </c>
    </row>
  </sheetData>
  <dataValidations count="2">
    <dataValidation type="list" allowBlank="1" showInputMessage="1" showErrorMessage="1" sqref="G2:I7 G63:I66 G58:I61 G51:I56 G45:I49 G42:I43 G39:I40 G36:I37 G32:I34 G27:I30 G20:I25 G15:I18 G9:I13 G68:I69 G71:I73">
      <formula1>Estado</formula1>
    </dataValidation>
    <dataValidation type="list" allowBlank="1" showInputMessage="1" showErrorMessage="1" sqref="K15:K18 K9:K13 K2:K7 K68:K69 K63:K66 K58:K61 K51:K56 K45:K49 K42:K43 K39:K40 K36:K37 K32:K34 K27:K30 K20:K25 K71:K73">
      <formula1>Browser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Setup!$G$3:$G$6</xm:f>
          </x14:formula1>
          <xm:sqref>K2:K4</xm:sqref>
        </x14:dataValidation>
        <x14:dataValidation type="list" allowBlank="1" showInputMessage="1" showErrorMessage="1">
          <x14:formula1>
            <xm:f>Setup!$D$3:$D$5</xm:f>
          </x14:formula1>
          <xm:sqref>M9:M13 M2:M7 M15:M18 M20:M25 M27:M30 M32:M34 M36:M37 M39:M40 M42:M43 M45:M49 M51:M56 M58:M61 M63:M66 M68:M69 M71:M73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02"/>
  <sheetViews>
    <sheetView topLeftCell="D1" workbookViewId="0">
      <pane ySplit="1" topLeftCell="A2" activePane="bottomLeft" state="frozen"/>
      <selection pane="bottomLeft" activeCell="D3" sqref="D3"/>
    </sheetView>
  </sheetViews>
  <sheetFormatPr defaultColWidth="9.140625" defaultRowHeight="15" x14ac:dyDescent="0.25"/>
  <cols>
    <col min="1" max="1" width="14.5703125" style="19" customWidth="1"/>
    <col min="2" max="2" width="21.42578125" style="19" bestFit="1" customWidth="1"/>
    <col min="3" max="3" width="47.5703125" style="19" customWidth="1"/>
    <col min="4" max="4" width="47.42578125" style="19" customWidth="1"/>
    <col min="5" max="5" width="39.28515625" style="19" customWidth="1"/>
    <col min="6" max="6" width="22.28515625" style="19" customWidth="1"/>
    <col min="7" max="9" width="13.7109375" style="19" bestFit="1" customWidth="1"/>
    <col min="10" max="10" width="14.7109375" style="19" customWidth="1"/>
    <col min="11" max="12" width="9.140625" style="19"/>
    <col min="13" max="13" width="13.28515625" style="19" customWidth="1"/>
    <col min="14" max="14" width="9.140625" style="19"/>
    <col min="15" max="15" width="13" style="19" customWidth="1"/>
    <col min="16" max="16384" width="9.140625" style="19"/>
  </cols>
  <sheetData>
    <row r="1" spans="1:15" s="23" customFormat="1" ht="26.25" thickBot="1" x14ac:dyDescent="0.25">
      <c r="A1" s="42" t="s">
        <v>91</v>
      </c>
      <c r="B1" s="43" t="s">
        <v>4</v>
      </c>
      <c r="C1" s="44" t="s">
        <v>90</v>
      </c>
      <c r="D1" s="44" t="s">
        <v>89</v>
      </c>
      <c r="E1" s="44" t="s">
        <v>88</v>
      </c>
      <c r="F1" s="44" t="s">
        <v>24</v>
      </c>
      <c r="G1" s="44" t="s">
        <v>180</v>
      </c>
      <c r="H1" s="44" t="s">
        <v>181</v>
      </c>
      <c r="I1" s="44" t="s">
        <v>182</v>
      </c>
      <c r="J1" s="44" t="s">
        <v>86</v>
      </c>
      <c r="K1" s="44" t="s">
        <v>28</v>
      </c>
      <c r="L1" s="44" t="s">
        <v>85</v>
      </c>
      <c r="M1" s="45" t="s">
        <v>6</v>
      </c>
      <c r="N1" s="44" t="s">
        <v>8</v>
      </c>
      <c r="O1" s="44" t="s">
        <v>23</v>
      </c>
    </row>
    <row r="2" spans="1:15" x14ac:dyDescent="0.25">
      <c r="G2" s="46"/>
      <c r="H2" s="46"/>
      <c r="I2" s="46"/>
      <c r="K2" s="4"/>
      <c r="O2" s="63"/>
    </row>
    <row r="3" spans="1:15" x14ac:dyDescent="0.25">
      <c r="G3" s="46"/>
      <c r="H3" s="46"/>
      <c r="I3" s="46"/>
      <c r="K3" s="4"/>
      <c r="O3" s="63"/>
    </row>
    <row r="4" spans="1:15" x14ac:dyDescent="0.25">
      <c r="G4" s="46"/>
      <c r="H4" s="46"/>
      <c r="I4" s="46"/>
      <c r="K4" s="4"/>
      <c r="O4" s="63"/>
    </row>
    <row r="5" spans="1:15" x14ac:dyDescent="0.25">
      <c r="G5" s="46"/>
      <c r="H5" s="46"/>
      <c r="I5" s="46"/>
      <c r="K5" s="4"/>
      <c r="O5" s="63"/>
    </row>
    <row r="6" spans="1:15" x14ac:dyDescent="0.25">
      <c r="G6" s="46"/>
      <c r="H6" s="46"/>
      <c r="I6" s="46"/>
      <c r="K6" s="4"/>
      <c r="O6" s="63"/>
    </row>
    <row r="7" spans="1:15" x14ac:dyDescent="0.25">
      <c r="G7" s="46"/>
      <c r="H7" s="46"/>
      <c r="I7" s="46"/>
      <c r="K7" s="4"/>
      <c r="O7" s="63"/>
    </row>
    <row r="8" spans="1:15" x14ac:dyDescent="0.25">
      <c r="G8" s="46"/>
      <c r="H8" s="46"/>
      <c r="I8" s="46"/>
      <c r="K8" s="4"/>
      <c r="O8" s="63"/>
    </row>
    <row r="9" spans="1:15" x14ac:dyDescent="0.25">
      <c r="G9" s="46"/>
      <c r="H9" s="46"/>
      <c r="I9" s="46"/>
      <c r="K9" s="4"/>
      <c r="O9" s="63"/>
    </row>
    <row r="10" spans="1:15" x14ac:dyDescent="0.25">
      <c r="G10" s="46"/>
      <c r="H10" s="46"/>
      <c r="I10" s="46"/>
      <c r="K10" s="4"/>
      <c r="O10" s="63"/>
    </row>
    <row r="11" spans="1:15" x14ac:dyDescent="0.25">
      <c r="G11" s="46"/>
      <c r="H11" s="46"/>
      <c r="I11" s="46"/>
      <c r="K11" s="4"/>
      <c r="O11" s="63"/>
    </row>
    <row r="12" spans="1:15" x14ac:dyDescent="0.25">
      <c r="G12" s="46"/>
      <c r="H12" s="46"/>
      <c r="I12" s="46"/>
      <c r="K12" s="4"/>
      <c r="O12" s="63"/>
    </row>
    <row r="13" spans="1:15" x14ac:dyDescent="0.25">
      <c r="G13" s="46"/>
      <c r="H13" s="46"/>
      <c r="I13" s="46"/>
      <c r="K13" s="4"/>
      <c r="O13" s="63"/>
    </row>
    <row r="14" spans="1:15" x14ac:dyDescent="0.25">
      <c r="G14" s="46"/>
      <c r="H14" s="46"/>
      <c r="I14" s="46"/>
      <c r="K14" s="4"/>
      <c r="O14" s="63"/>
    </row>
    <row r="15" spans="1:15" x14ac:dyDescent="0.25">
      <c r="G15" s="46"/>
      <c r="H15" s="46"/>
      <c r="I15" s="46"/>
      <c r="K15" s="4"/>
      <c r="O15" s="63"/>
    </row>
    <row r="16" spans="1:15" x14ac:dyDescent="0.25">
      <c r="G16" s="46"/>
      <c r="H16" s="46"/>
      <c r="I16" s="46"/>
      <c r="K16" s="4"/>
      <c r="O16" s="63"/>
    </row>
    <row r="17" spans="7:15" x14ac:dyDescent="0.25">
      <c r="G17" s="46"/>
      <c r="H17" s="46"/>
      <c r="I17" s="46"/>
      <c r="K17" s="4"/>
      <c r="O17" s="63"/>
    </row>
    <row r="18" spans="7:15" x14ac:dyDescent="0.25">
      <c r="G18" s="46"/>
      <c r="H18" s="46"/>
      <c r="I18" s="46"/>
      <c r="K18" s="4"/>
      <c r="O18" s="63"/>
    </row>
    <row r="19" spans="7:15" x14ac:dyDescent="0.25">
      <c r="G19" s="46"/>
      <c r="H19" s="46"/>
      <c r="I19" s="46"/>
      <c r="K19" s="4"/>
      <c r="O19" s="63"/>
    </row>
    <row r="20" spans="7:15" x14ac:dyDescent="0.25">
      <c r="G20" s="46"/>
      <c r="H20" s="46"/>
      <c r="I20" s="46"/>
      <c r="K20" s="4"/>
      <c r="O20" s="63"/>
    </row>
    <row r="21" spans="7:15" x14ac:dyDescent="0.25">
      <c r="G21" s="46"/>
      <c r="H21" s="46"/>
      <c r="I21" s="46"/>
      <c r="K21" s="4"/>
      <c r="O21" s="63"/>
    </row>
    <row r="22" spans="7:15" x14ac:dyDescent="0.25">
      <c r="G22" s="46"/>
      <c r="H22" s="46"/>
      <c r="I22" s="46"/>
      <c r="K22" s="4"/>
      <c r="O22" s="63"/>
    </row>
    <row r="23" spans="7:15" x14ac:dyDescent="0.25">
      <c r="G23" s="46"/>
      <c r="H23" s="46"/>
      <c r="I23" s="46"/>
      <c r="K23" s="4"/>
      <c r="O23" s="63"/>
    </row>
    <row r="24" spans="7:15" x14ac:dyDescent="0.25">
      <c r="G24" s="46"/>
      <c r="H24" s="46"/>
      <c r="I24" s="46"/>
      <c r="K24" s="4"/>
      <c r="O24" s="63"/>
    </row>
    <row r="25" spans="7:15" x14ac:dyDescent="0.25">
      <c r="G25" s="46"/>
      <c r="H25" s="46"/>
      <c r="I25" s="46"/>
      <c r="K25" s="4"/>
      <c r="O25" s="63"/>
    </row>
    <row r="26" spans="7:15" x14ac:dyDescent="0.25">
      <c r="G26" s="46"/>
      <c r="H26" s="46"/>
      <c r="I26" s="46"/>
      <c r="K26" s="4"/>
      <c r="O26" s="63"/>
    </row>
    <row r="27" spans="7:15" x14ac:dyDescent="0.25">
      <c r="G27" s="46"/>
      <c r="H27" s="46"/>
      <c r="I27" s="46"/>
      <c r="K27" s="4"/>
      <c r="O27" s="63"/>
    </row>
    <row r="28" spans="7:15" x14ac:dyDescent="0.25">
      <c r="G28" s="46"/>
      <c r="H28" s="46"/>
      <c r="I28" s="46"/>
      <c r="K28" s="4"/>
      <c r="O28" s="63"/>
    </row>
    <row r="29" spans="7:15" x14ac:dyDescent="0.25">
      <c r="G29" s="46"/>
      <c r="H29" s="46"/>
      <c r="I29" s="46"/>
      <c r="K29" s="4"/>
      <c r="O29" s="63"/>
    </row>
    <row r="30" spans="7:15" x14ac:dyDescent="0.25">
      <c r="G30" s="46"/>
      <c r="H30" s="46"/>
      <c r="I30" s="46"/>
      <c r="K30" s="4"/>
      <c r="O30" s="63"/>
    </row>
    <row r="31" spans="7:15" x14ac:dyDescent="0.25">
      <c r="G31" s="46"/>
      <c r="H31" s="46"/>
      <c r="I31" s="46"/>
      <c r="K31" s="4"/>
      <c r="O31" s="63"/>
    </row>
    <row r="32" spans="7:15" x14ac:dyDescent="0.25">
      <c r="G32" s="46"/>
      <c r="H32" s="46"/>
      <c r="I32" s="46"/>
      <c r="K32" s="4"/>
      <c r="O32" s="63"/>
    </row>
    <row r="33" spans="7:15" x14ac:dyDescent="0.25">
      <c r="G33" s="46"/>
      <c r="H33" s="46"/>
      <c r="I33" s="46"/>
      <c r="K33" s="4"/>
      <c r="O33" s="63"/>
    </row>
    <row r="34" spans="7:15" x14ac:dyDescent="0.25">
      <c r="G34" s="46"/>
      <c r="H34" s="46"/>
      <c r="I34" s="46"/>
      <c r="K34" s="4"/>
      <c r="O34" s="63"/>
    </row>
    <row r="35" spans="7:15" x14ac:dyDescent="0.25">
      <c r="G35" s="46"/>
      <c r="H35" s="46"/>
      <c r="I35" s="46"/>
      <c r="K35" s="4"/>
      <c r="O35" s="63"/>
    </row>
    <row r="36" spans="7:15" x14ac:dyDescent="0.25">
      <c r="G36" s="46"/>
      <c r="H36" s="46"/>
      <c r="I36" s="46"/>
      <c r="K36" s="4"/>
      <c r="O36" s="63"/>
    </row>
    <row r="37" spans="7:15" x14ac:dyDescent="0.25">
      <c r="G37" s="46"/>
      <c r="H37" s="46"/>
      <c r="I37" s="46"/>
      <c r="K37" s="4"/>
      <c r="O37" s="63"/>
    </row>
    <row r="38" spans="7:15" x14ac:dyDescent="0.25">
      <c r="G38" s="46"/>
      <c r="H38" s="46"/>
      <c r="I38" s="46"/>
      <c r="K38" s="4"/>
      <c r="O38" s="63"/>
    </row>
    <row r="39" spans="7:15" x14ac:dyDescent="0.25">
      <c r="G39" s="46"/>
      <c r="H39" s="46"/>
      <c r="I39" s="46"/>
      <c r="K39" s="4"/>
      <c r="O39" s="63"/>
    </row>
    <row r="40" spans="7:15" x14ac:dyDescent="0.25">
      <c r="G40" s="46"/>
      <c r="H40" s="46"/>
      <c r="I40" s="46"/>
      <c r="K40" s="4"/>
      <c r="O40" s="63"/>
    </row>
    <row r="41" spans="7:15" x14ac:dyDescent="0.25">
      <c r="G41" s="46"/>
      <c r="H41" s="46"/>
      <c r="I41" s="46"/>
      <c r="K41" s="4"/>
      <c r="O41" s="63"/>
    </row>
    <row r="42" spans="7:15" x14ac:dyDescent="0.25">
      <c r="G42" s="46"/>
      <c r="H42" s="46"/>
      <c r="I42" s="46"/>
      <c r="K42" s="4"/>
      <c r="O42" s="63"/>
    </row>
    <row r="43" spans="7:15" x14ac:dyDescent="0.25">
      <c r="G43" s="46"/>
      <c r="H43" s="46"/>
      <c r="I43" s="46"/>
      <c r="K43" s="4"/>
      <c r="O43" s="63"/>
    </row>
    <row r="44" spans="7:15" x14ac:dyDescent="0.25">
      <c r="G44" s="46"/>
      <c r="H44" s="46"/>
      <c r="I44" s="46"/>
      <c r="K44" s="4"/>
      <c r="O44" s="63"/>
    </row>
    <row r="45" spans="7:15" x14ac:dyDescent="0.25">
      <c r="G45" s="46"/>
      <c r="H45" s="46"/>
      <c r="I45" s="46"/>
      <c r="K45" s="4"/>
      <c r="O45" s="63"/>
    </row>
    <row r="46" spans="7:15" x14ac:dyDescent="0.25">
      <c r="G46" s="46"/>
      <c r="H46" s="46"/>
      <c r="I46" s="46"/>
      <c r="K46" s="4"/>
      <c r="O46" s="63"/>
    </row>
    <row r="47" spans="7:15" x14ac:dyDescent="0.25">
      <c r="G47" s="46"/>
      <c r="H47" s="46"/>
      <c r="I47" s="46"/>
      <c r="K47" s="4"/>
      <c r="O47" s="63"/>
    </row>
    <row r="48" spans="7:15" x14ac:dyDescent="0.25">
      <c r="G48" s="46"/>
      <c r="H48" s="46"/>
      <c r="I48" s="46"/>
      <c r="K48" s="4"/>
      <c r="O48" s="63"/>
    </row>
    <row r="49" spans="7:15" x14ac:dyDescent="0.25">
      <c r="G49" s="46"/>
      <c r="H49" s="46"/>
      <c r="I49" s="46"/>
      <c r="K49" s="4"/>
      <c r="O49" s="63"/>
    </row>
    <row r="50" spans="7:15" x14ac:dyDescent="0.25">
      <c r="G50" s="46"/>
      <c r="H50" s="46"/>
      <c r="I50" s="46"/>
      <c r="K50" s="4"/>
      <c r="O50" s="63"/>
    </row>
    <row r="51" spans="7:15" x14ac:dyDescent="0.25">
      <c r="G51" s="46"/>
      <c r="H51" s="46"/>
      <c r="I51" s="46"/>
      <c r="K51" s="4"/>
      <c r="O51" s="63"/>
    </row>
    <row r="52" spans="7:15" x14ac:dyDescent="0.25">
      <c r="G52" s="46"/>
      <c r="H52" s="46"/>
      <c r="I52" s="46"/>
      <c r="K52" s="4"/>
      <c r="O52" s="63"/>
    </row>
    <row r="53" spans="7:15" x14ac:dyDescent="0.25">
      <c r="G53" s="46"/>
      <c r="H53" s="46"/>
      <c r="I53" s="46"/>
      <c r="K53" s="4"/>
      <c r="O53" s="63"/>
    </row>
    <row r="54" spans="7:15" x14ac:dyDescent="0.25">
      <c r="G54" s="46"/>
      <c r="H54" s="46"/>
      <c r="I54" s="46"/>
      <c r="K54" s="4"/>
      <c r="O54" s="63"/>
    </row>
    <row r="55" spans="7:15" x14ac:dyDescent="0.25">
      <c r="G55" s="46"/>
      <c r="H55" s="46"/>
      <c r="I55" s="46"/>
      <c r="K55" s="4"/>
      <c r="O55" s="63"/>
    </row>
    <row r="56" spans="7:15" x14ac:dyDescent="0.25">
      <c r="G56" s="46"/>
      <c r="H56" s="46"/>
      <c r="I56" s="46"/>
      <c r="K56" s="4"/>
      <c r="O56" s="63"/>
    </row>
    <row r="57" spans="7:15" x14ac:dyDescent="0.25">
      <c r="G57" s="46"/>
      <c r="H57" s="46"/>
      <c r="I57" s="46"/>
      <c r="K57" s="4"/>
      <c r="O57" s="63"/>
    </row>
    <row r="58" spans="7:15" x14ac:dyDescent="0.25">
      <c r="G58" s="46"/>
      <c r="H58" s="46"/>
      <c r="I58" s="46"/>
      <c r="K58" s="4"/>
      <c r="O58" s="63"/>
    </row>
    <row r="59" spans="7:15" x14ac:dyDescent="0.25">
      <c r="G59" s="46"/>
      <c r="H59" s="46"/>
      <c r="I59" s="46"/>
      <c r="K59" s="4"/>
      <c r="O59" s="63"/>
    </row>
    <row r="60" spans="7:15" x14ac:dyDescent="0.25">
      <c r="G60" s="46"/>
      <c r="H60" s="46"/>
      <c r="I60" s="46"/>
      <c r="K60" s="4"/>
      <c r="O60" s="63"/>
    </row>
    <row r="61" spans="7:15" x14ac:dyDescent="0.25">
      <c r="G61" s="46"/>
      <c r="H61" s="46"/>
      <c r="I61" s="46"/>
      <c r="K61" s="4"/>
      <c r="O61" s="63"/>
    </row>
    <row r="62" spans="7:15" x14ac:dyDescent="0.25">
      <c r="G62" s="46"/>
      <c r="H62" s="46"/>
      <c r="I62" s="46"/>
      <c r="K62" s="4"/>
      <c r="O62" s="63"/>
    </row>
    <row r="63" spans="7:15" x14ac:dyDescent="0.25">
      <c r="G63" s="46"/>
      <c r="H63" s="46"/>
      <c r="I63" s="46"/>
      <c r="K63" s="4"/>
      <c r="O63" s="63"/>
    </row>
    <row r="64" spans="7:15" x14ac:dyDescent="0.25">
      <c r="G64" s="46"/>
      <c r="H64" s="46"/>
      <c r="I64" s="46"/>
      <c r="K64" s="4"/>
      <c r="O64" s="63"/>
    </row>
    <row r="65" spans="7:15" x14ac:dyDescent="0.25">
      <c r="G65" s="46"/>
      <c r="H65" s="46"/>
      <c r="I65" s="46"/>
      <c r="K65" s="4"/>
      <c r="O65" s="63"/>
    </row>
    <row r="66" spans="7:15" x14ac:dyDescent="0.25">
      <c r="G66" s="46"/>
      <c r="H66" s="46"/>
      <c r="I66" s="46"/>
      <c r="K66" s="4"/>
      <c r="O66" s="63"/>
    </row>
    <row r="67" spans="7:15" x14ac:dyDescent="0.25">
      <c r="G67" s="46"/>
      <c r="H67" s="46"/>
      <c r="I67" s="46"/>
      <c r="K67" s="4"/>
      <c r="O67" s="63"/>
    </row>
    <row r="68" spans="7:15" x14ac:dyDescent="0.25">
      <c r="G68" s="46"/>
      <c r="H68" s="46"/>
      <c r="I68" s="46"/>
      <c r="K68" s="4"/>
      <c r="O68" s="63"/>
    </row>
    <row r="69" spans="7:15" x14ac:dyDescent="0.25">
      <c r="G69" s="46"/>
      <c r="H69" s="46"/>
      <c r="I69" s="46"/>
      <c r="K69" s="4"/>
      <c r="O69" s="63"/>
    </row>
    <row r="70" spans="7:15" x14ac:dyDescent="0.25">
      <c r="G70" s="46"/>
      <c r="H70" s="46"/>
      <c r="I70" s="46"/>
      <c r="K70" s="4"/>
      <c r="O70" s="63"/>
    </row>
    <row r="71" spans="7:15" x14ac:dyDescent="0.25">
      <c r="G71" s="46"/>
      <c r="H71" s="46"/>
      <c r="I71" s="46"/>
      <c r="K71" s="4"/>
      <c r="O71" s="63"/>
    </row>
    <row r="72" spans="7:15" x14ac:dyDescent="0.25">
      <c r="G72" s="46"/>
      <c r="H72" s="46"/>
      <c r="I72" s="46"/>
      <c r="K72" s="4"/>
      <c r="O72" s="63"/>
    </row>
    <row r="73" spans="7:15" x14ac:dyDescent="0.25">
      <c r="G73" s="46"/>
      <c r="H73" s="46"/>
      <c r="I73" s="46"/>
      <c r="K73" s="4"/>
      <c r="O73" s="63"/>
    </row>
    <row r="74" spans="7:15" x14ac:dyDescent="0.25">
      <c r="G74" s="46"/>
      <c r="H74" s="46"/>
      <c r="I74" s="46"/>
      <c r="K74" s="4"/>
      <c r="O74" s="63"/>
    </row>
    <row r="75" spans="7:15" x14ac:dyDescent="0.25">
      <c r="G75" s="46"/>
      <c r="H75" s="46"/>
      <c r="I75" s="46"/>
      <c r="K75" s="4"/>
      <c r="O75" s="63"/>
    </row>
    <row r="76" spans="7:15" x14ac:dyDescent="0.25">
      <c r="G76" s="46"/>
      <c r="H76" s="46"/>
      <c r="I76" s="46"/>
      <c r="K76" s="4"/>
      <c r="O76" s="63"/>
    </row>
    <row r="77" spans="7:15" x14ac:dyDescent="0.25">
      <c r="G77" s="46"/>
      <c r="H77" s="46"/>
      <c r="I77" s="46"/>
      <c r="K77" s="4"/>
      <c r="O77" s="63"/>
    </row>
    <row r="78" spans="7:15" x14ac:dyDescent="0.25">
      <c r="G78" s="46"/>
      <c r="H78" s="46"/>
      <c r="I78" s="46"/>
      <c r="K78" s="4"/>
      <c r="O78" s="63"/>
    </row>
    <row r="79" spans="7:15" x14ac:dyDescent="0.25">
      <c r="G79" s="46"/>
      <c r="H79" s="46"/>
      <c r="I79" s="46"/>
      <c r="K79" s="4"/>
      <c r="O79" s="63"/>
    </row>
    <row r="80" spans="7:15" x14ac:dyDescent="0.25">
      <c r="G80" s="46"/>
      <c r="H80" s="46"/>
      <c r="I80" s="46"/>
      <c r="K80" s="4"/>
      <c r="O80" s="63"/>
    </row>
    <row r="81" spans="7:15" x14ac:dyDescent="0.25">
      <c r="G81" s="46"/>
      <c r="H81" s="46"/>
      <c r="I81" s="46"/>
      <c r="K81" s="4"/>
      <c r="O81" s="63"/>
    </row>
    <row r="82" spans="7:15" x14ac:dyDescent="0.25">
      <c r="G82" s="46"/>
      <c r="H82" s="46"/>
      <c r="I82" s="46"/>
      <c r="K82" s="4"/>
      <c r="O82" s="63"/>
    </row>
    <row r="83" spans="7:15" x14ac:dyDescent="0.25">
      <c r="G83" s="46"/>
      <c r="H83" s="46"/>
      <c r="I83" s="46"/>
      <c r="K83" s="4"/>
      <c r="O83" s="63"/>
    </row>
    <row r="84" spans="7:15" x14ac:dyDescent="0.25">
      <c r="G84" s="46"/>
      <c r="H84" s="46"/>
      <c r="I84" s="46"/>
      <c r="K84" s="4"/>
      <c r="O84" s="63"/>
    </row>
    <row r="85" spans="7:15" x14ac:dyDescent="0.25">
      <c r="G85" s="46"/>
      <c r="H85" s="46"/>
      <c r="I85" s="46"/>
      <c r="K85" s="4"/>
      <c r="O85" s="63"/>
    </row>
    <row r="86" spans="7:15" x14ac:dyDescent="0.25">
      <c r="G86" s="46"/>
      <c r="H86" s="46"/>
      <c r="I86" s="46"/>
      <c r="K86" s="4"/>
      <c r="O86" s="63"/>
    </row>
    <row r="87" spans="7:15" x14ac:dyDescent="0.25">
      <c r="G87" s="46"/>
      <c r="H87" s="46"/>
      <c r="I87" s="46"/>
      <c r="K87" s="4"/>
      <c r="O87" s="63"/>
    </row>
    <row r="88" spans="7:15" x14ac:dyDescent="0.25">
      <c r="G88" s="46"/>
      <c r="H88" s="46"/>
      <c r="I88" s="46"/>
      <c r="K88" s="4"/>
      <c r="O88" s="63"/>
    </row>
    <row r="89" spans="7:15" x14ac:dyDescent="0.25">
      <c r="G89" s="46"/>
      <c r="H89" s="46"/>
      <c r="I89" s="46"/>
      <c r="K89" s="4"/>
      <c r="O89" s="63"/>
    </row>
    <row r="90" spans="7:15" x14ac:dyDescent="0.25">
      <c r="G90" s="46"/>
      <c r="H90" s="46"/>
      <c r="I90" s="46"/>
      <c r="K90" s="4"/>
      <c r="O90" s="63"/>
    </row>
    <row r="91" spans="7:15" x14ac:dyDescent="0.25">
      <c r="G91" s="46"/>
      <c r="H91" s="46"/>
      <c r="I91" s="46"/>
      <c r="K91" s="4"/>
      <c r="O91" s="63"/>
    </row>
    <row r="92" spans="7:15" x14ac:dyDescent="0.25">
      <c r="G92" s="46"/>
      <c r="H92" s="46"/>
      <c r="I92" s="46"/>
      <c r="K92" s="4"/>
      <c r="O92" s="63"/>
    </row>
    <row r="93" spans="7:15" x14ac:dyDescent="0.25">
      <c r="G93" s="46"/>
      <c r="H93" s="46"/>
      <c r="I93" s="46"/>
      <c r="K93" s="4"/>
      <c r="O93" s="63"/>
    </row>
    <row r="94" spans="7:15" x14ac:dyDescent="0.25">
      <c r="G94" s="46"/>
      <c r="H94" s="46"/>
      <c r="I94" s="46"/>
      <c r="K94" s="4"/>
      <c r="O94" s="63"/>
    </row>
    <row r="95" spans="7:15" x14ac:dyDescent="0.25">
      <c r="G95" s="46"/>
      <c r="H95" s="46"/>
      <c r="I95" s="46"/>
      <c r="K95" s="4"/>
      <c r="O95" s="63"/>
    </row>
    <row r="96" spans="7:15" x14ac:dyDescent="0.25">
      <c r="G96" s="46"/>
      <c r="H96" s="46"/>
      <c r="I96" s="46"/>
      <c r="K96" s="4"/>
      <c r="O96" s="63"/>
    </row>
    <row r="97" spans="7:15" x14ac:dyDescent="0.25">
      <c r="G97" s="46"/>
      <c r="H97" s="46"/>
      <c r="I97" s="46"/>
      <c r="K97" s="4"/>
      <c r="O97" s="63"/>
    </row>
    <row r="98" spans="7:15" x14ac:dyDescent="0.25">
      <c r="G98" s="46"/>
      <c r="H98" s="46"/>
      <c r="I98" s="46"/>
      <c r="K98" s="4"/>
      <c r="O98" s="63"/>
    </row>
    <row r="99" spans="7:15" x14ac:dyDescent="0.25">
      <c r="G99" s="46"/>
      <c r="H99" s="46"/>
      <c r="I99" s="46"/>
      <c r="K99" s="4"/>
      <c r="O99" s="63"/>
    </row>
    <row r="100" spans="7:15" x14ac:dyDescent="0.25">
      <c r="G100" s="46"/>
      <c r="H100" s="46"/>
      <c r="I100" s="46"/>
      <c r="K100" s="4"/>
      <c r="O100" s="63"/>
    </row>
    <row r="101" spans="7:15" x14ac:dyDescent="0.25">
      <c r="G101" s="46"/>
      <c r="H101" s="46"/>
      <c r="I101" s="46"/>
      <c r="K101" s="4"/>
      <c r="O101" s="63"/>
    </row>
    <row r="102" spans="7:15" x14ac:dyDescent="0.25">
      <c r="G102" s="46"/>
      <c r="H102" s="46"/>
      <c r="I102" s="46"/>
      <c r="K102" s="4"/>
      <c r="O102" s="63"/>
    </row>
    <row r="103" spans="7:15" x14ac:dyDescent="0.25">
      <c r="G103" s="46"/>
      <c r="H103" s="46"/>
      <c r="I103" s="46"/>
      <c r="K103" s="4"/>
      <c r="O103" s="63"/>
    </row>
    <row r="104" spans="7:15" x14ac:dyDescent="0.25">
      <c r="G104" s="46"/>
      <c r="H104" s="46"/>
      <c r="I104" s="46"/>
      <c r="K104" s="4"/>
      <c r="O104" s="63"/>
    </row>
    <row r="105" spans="7:15" x14ac:dyDescent="0.25">
      <c r="G105" s="46"/>
      <c r="H105" s="46"/>
      <c r="I105" s="46"/>
      <c r="K105" s="4"/>
      <c r="O105" s="63"/>
    </row>
    <row r="106" spans="7:15" x14ac:dyDescent="0.25">
      <c r="G106" s="46"/>
      <c r="H106" s="46"/>
      <c r="I106" s="46"/>
      <c r="K106" s="4"/>
      <c r="O106" s="63"/>
    </row>
    <row r="107" spans="7:15" x14ac:dyDescent="0.25">
      <c r="G107" s="46"/>
      <c r="H107" s="46"/>
      <c r="I107" s="46"/>
      <c r="K107" s="4"/>
      <c r="O107" s="63"/>
    </row>
    <row r="108" spans="7:15" x14ac:dyDescent="0.25">
      <c r="G108" s="46"/>
      <c r="H108" s="46"/>
      <c r="I108" s="46"/>
      <c r="K108" s="4"/>
      <c r="O108" s="63"/>
    </row>
    <row r="109" spans="7:15" x14ac:dyDescent="0.25">
      <c r="G109" s="46"/>
      <c r="H109" s="46"/>
      <c r="I109" s="46"/>
      <c r="K109" s="4"/>
      <c r="O109" s="63"/>
    </row>
    <row r="110" spans="7:15" x14ac:dyDescent="0.25">
      <c r="G110" s="46"/>
      <c r="H110" s="46"/>
      <c r="I110" s="46"/>
      <c r="K110" s="4"/>
      <c r="O110" s="63"/>
    </row>
    <row r="111" spans="7:15" x14ac:dyDescent="0.25">
      <c r="G111" s="46"/>
      <c r="H111" s="46"/>
      <c r="I111" s="46"/>
      <c r="K111" s="4"/>
      <c r="O111" s="63"/>
    </row>
    <row r="112" spans="7:15" x14ac:dyDescent="0.25">
      <c r="G112" s="46"/>
      <c r="H112" s="46"/>
      <c r="I112" s="46"/>
      <c r="K112" s="4"/>
      <c r="O112" s="63"/>
    </row>
    <row r="113" spans="7:15" x14ac:dyDescent="0.25">
      <c r="G113" s="46"/>
      <c r="H113" s="46"/>
      <c r="I113" s="46"/>
      <c r="K113" s="4"/>
      <c r="O113" s="63"/>
    </row>
    <row r="114" spans="7:15" x14ac:dyDescent="0.25">
      <c r="G114" s="46"/>
      <c r="H114" s="46"/>
      <c r="I114" s="46"/>
      <c r="K114" s="4"/>
      <c r="O114" s="63"/>
    </row>
    <row r="115" spans="7:15" x14ac:dyDescent="0.25">
      <c r="G115" s="46"/>
      <c r="H115" s="46"/>
      <c r="I115" s="46"/>
      <c r="K115" s="4"/>
      <c r="O115" s="63"/>
    </row>
    <row r="116" spans="7:15" x14ac:dyDescent="0.25">
      <c r="G116" s="46"/>
      <c r="H116" s="46"/>
      <c r="I116" s="46"/>
      <c r="K116" s="4"/>
      <c r="O116" s="63"/>
    </row>
    <row r="117" spans="7:15" x14ac:dyDescent="0.25">
      <c r="G117" s="46"/>
      <c r="H117" s="46"/>
      <c r="I117" s="46"/>
      <c r="K117" s="4"/>
      <c r="O117" s="63"/>
    </row>
    <row r="118" spans="7:15" x14ac:dyDescent="0.25">
      <c r="G118" s="46"/>
      <c r="H118" s="46"/>
      <c r="I118" s="46"/>
      <c r="K118" s="4"/>
      <c r="O118" s="63"/>
    </row>
    <row r="119" spans="7:15" x14ac:dyDescent="0.25">
      <c r="G119" s="46"/>
      <c r="H119" s="46"/>
      <c r="I119" s="46"/>
      <c r="K119" s="4"/>
      <c r="O119" s="63"/>
    </row>
    <row r="120" spans="7:15" x14ac:dyDescent="0.25">
      <c r="G120" s="46"/>
      <c r="H120" s="46"/>
      <c r="I120" s="46"/>
      <c r="K120" s="4"/>
      <c r="O120" s="63"/>
    </row>
    <row r="121" spans="7:15" x14ac:dyDescent="0.25">
      <c r="G121" s="46"/>
      <c r="H121" s="46"/>
      <c r="I121" s="46"/>
      <c r="K121" s="4"/>
      <c r="O121" s="63"/>
    </row>
    <row r="122" spans="7:15" x14ac:dyDescent="0.25">
      <c r="G122" s="46"/>
      <c r="H122" s="46"/>
      <c r="I122" s="46"/>
      <c r="K122" s="4"/>
      <c r="O122" s="63"/>
    </row>
    <row r="123" spans="7:15" x14ac:dyDescent="0.25">
      <c r="G123" s="46"/>
      <c r="H123" s="46"/>
      <c r="I123" s="46"/>
      <c r="K123" s="4"/>
      <c r="O123" s="63"/>
    </row>
    <row r="124" spans="7:15" x14ac:dyDescent="0.25">
      <c r="G124" s="46"/>
      <c r="H124" s="46"/>
      <c r="I124" s="46"/>
      <c r="K124" s="4"/>
      <c r="O124" s="63"/>
    </row>
    <row r="125" spans="7:15" x14ac:dyDescent="0.25">
      <c r="G125" s="46"/>
      <c r="H125" s="46"/>
      <c r="I125" s="46"/>
      <c r="K125" s="4"/>
      <c r="O125" s="63"/>
    </row>
    <row r="126" spans="7:15" x14ac:dyDescent="0.25">
      <c r="G126" s="46"/>
      <c r="H126" s="46"/>
      <c r="I126" s="46"/>
      <c r="K126" s="4"/>
      <c r="O126" s="63"/>
    </row>
    <row r="127" spans="7:15" x14ac:dyDescent="0.25">
      <c r="G127" s="46"/>
      <c r="H127" s="46"/>
      <c r="I127" s="46"/>
      <c r="K127" s="4"/>
      <c r="O127" s="63"/>
    </row>
    <row r="128" spans="7:15" x14ac:dyDescent="0.25">
      <c r="G128" s="46"/>
      <c r="H128" s="46"/>
      <c r="I128" s="46"/>
      <c r="K128" s="4"/>
      <c r="O128" s="63"/>
    </row>
    <row r="129" spans="7:15" x14ac:dyDescent="0.25">
      <c r="G129" s="46"/>
      <c r="H129" s="46"/>
      <c r="I129" s="46"/>
      <c r="K129" s="4"/>
      <c r="O129" s="63"/>
    </row>
    <row r="130" spans="7:15" x14ac:dyDescent="0.25">
      <c r="G130" s="46"/>
      <c r="H130" s="46"/>
      <c r="I130" s="46"/>
      <c r="K130" s="4"/>
      <c r="O130" s="63"/>
    </row>
    <row r="131" spans="7:15" x14ac:dyDescent="0.25">
      <c r="G131" s="46"/>
      <c r="H131" s="46"/>
      <c r="I131" s="46"/>
      <c r="O131" s="63"/>
    </row>
    <row r="132" spans="7:15" x14ac:dyDescent="0.25">
      <c r="G132" s="46"/>
      <c r="H132" s="46"/>
      <c r="I132" s="46"/>
      <c r="O132" s="63"/>
    </row>
    <row r="133" spans="7:15" x14ac:dyDescent="0.25">
      <c r="G133" s="46"/>
      <c r="H133" s="46"/>
      <c r="I133" s="46"/>
      <c r="O133" s="63"/>
    </row>
    <row r="134" spans="7:15" x14ac:dyDescent="0.25">
      <c r="G134" s="46"/>
      <c r="H134" s="46"/>
      <c r="I134" s="46"/>
      <c r="O134" s="63"/>
    </row>
    <row r="135" spans="7:15" x14ac:dyDescent="0.25">
      <c r="G135" s="46"/>
      <c r="H135" s="46"/>
      <c r="I135" s="46"/>
      <c r="O135" s="63"/>
    </row>
    <row r="136" spans="7:15" x14ac:dyDescent="0.25">
      <c r="G136" s="46"/>
      <c r="H136" s="46"/>
      <c r="I136" s="46"/>
      <c r="O136" s="63"/>
    </row>
    <row r="137" spans="7:15" x14ac:dyDescent="0.25">
      <c r="G137" s="46"/>
      <c r="H137" s="46"/>
      <c r="I137" s="46"/>
      <c r="O137" s="63"/>
    </row>
    <row r="138" spans="7:15" x14ac:dyDescent="0.25">
      <c r="G138" s="46"/>
      <c r="H138" s="46"/>
      <c r="I138" s="46"/>
      <c r="O138" s="63"/>
    </row>
    <row r="139" spans="7:15" x14ac:dyDescent="0.25">
      <c r="G139" s="46"/>
      <c r="H139" s="46"/>
      <c r="I139" s="46"/>
      <c r="O139" s="63"/>
    </row>
    <row r="140" spans="7:15" x14ac:dyDescent="0.25">
      <c r="G140" s="46"/>
      <c r="H140" s="46"/>
      <c r="I140" s="46"/>
      <c r="O140" s="63"/>
    </row>
    <row r="141" spans="7:15" x14ac:dyDescent="0.25">
      <c r="G141" s="46"/>
      <c r="H141" s="46"/>
      <c r="I141" s="46"/>
      <c r="O141" s="63"/>
    </row>
    <row r="142" spans="7:15" x14ac:dyDescent="0.25">
      <c r="G142" s="46"/>
      <c r="H142" s="46"/>
      <c r="I142" s="46"/>
      <c r="O142" s="63"/>
    </row>
    <row r="143" spans="7:15" x14ac:dyDescent="0.25">
      <c r="G143" s="46"/>
      <c r="H143" s="46"/>
      <c r="I143" s="46"/>
      <c r="O143" s="63"/>
    </row>
    <row r="144" spans="7:15" x14ac:dyDescent="0.25">
      <c r="G144" s="46"/>
      <c r="H144" s="46"/>
      <c r="I144" s="46"/>
      <c r="O144" s="63"/>
    </row>
    <row r="145" spans="7:15" x14ac:dyDescent="0.25">
      <c r="G145" s="46"/>
      <c r="H145" s="46"/>
      <c r="I145" s="46"/>
      <c r="O145" s="63"/>
    </row>
    <row r="146" spans="7:15" x14ac:dyDescent="0.25">
      <c r="G146" s="46"/>
      <c r="H146" s="46"/>
      <c r="I146" s="46"/>
      <c r="O146" s="63"/>
    </row>
    <row r="147" spans="7:15" x14ac:dyDescent="0.25">
      <c r="G147" s="46"/>
      <c r="H147" s="46"/>
      <c r="I147" s="46"/>
      <c r="O147" s="63"/>
    </row>
    <row r="148" spans="7:15" x14ac:dyDescent="0.25">
      <c r="G148" s="46"/>
      <c r="H148" s="46"/>
      <c r="I148" s="46"/>
      <c r="O148" s="63"/>
    </row>
    <row r="149" spans="7:15" x14ac:dyDescent="0.25">
      <c r="G149" s="46"/>
      <c r="H149" s="46"/>
      <c r="I149" s="46"/>
      <c r="O149" s="63"/>
    </row>
    <row r="150" spans="7:15" x14ac:dyDescent="0.25">
      <c r="G150" s="46"/>
      <c r="H150" s="46"/>
      <c r="I150" s="46"/>
      <c r="O150" s="63"/>
    </row>
    <row r="151" spans="7:15" x14ac:dyDescent="0.25">
      <c r="G151" s="46"/>
      <c r="H151" s="46"/>
      <c r="I151" s="46"/>
      <c r="O151" s="63"/>
    </row>
    <row r="152" spans="7:15" x14ac:dyDescent="0.25">
      <c r="G152" s="46"/>
      <c r="H152" s="46"/>
      <c r="I152" s="46"/>
      <c r="O152" s="63"/>
    </row>
    <row r="153" spans="7:15" x14ac:dyDescent="0.25">
      <c r="G153" s="46"/>
      <c r="H153" s="46"/>
      <c r="I153" s="46"/>
      <c r="O153" s="63"/>
    </row>
    <row r="154" spans="7:15" x14ac:dyDescent="0.25">
      <c r="G154" s="46"/>
      <c r="H154" s="46"/>
      <c r="I154" s="46"/>
      <c r="O154" s="63"/>
    </row>
    <row r="155" spans="7:15" x14ac:dyDescent="0.25">
      <c r="G155" s="46"/>
      <c r="H155" s="46"/>
      <c r="I155" s="46"/>
      <c r="O155" s="63"/>
    </row>
    <row r="156" spans="7:15" x14ac:dyDescent="0.25">
      <c r="G156" s="46"/>
      <c r="H156" s="46"/>
      <c r="I156" s="46"/>
      <c r="O156" s="63"/>
    </row>
    <row r="157" spans="7:15" x14ac:dyDescent="0.25">
      <c r="G157" s="46"/>
      <c r="H157" s="46"/>
      <c r="I157" s="46"/>
      <c r="O157" s="63"/>
    </row>
    <row r="158" spans="7:15" x14ac:dyDescent="0.25">
      <c r="G158" s="46"/>
      <c r="H158" s="46"/>
      <c r="I158" s="46"/>
      <c r="O158" s="63"/>
    </row>
    <row r="159" spans="7:15" x14ac:dyDescent="0.25">
      <c r="G159" s="46"/>
      <c r="H159" s="46"/>
      <c r="I159" s="46"/>
      <c r="O159" s="63"/>
    </row>
    <row r="160" spans="7:15" x14ac:dyDescent="0.25">
      <c r="G160" s="46"/>
      <c r="H160" s="46"/>
      <c r="I160" s="46"/>
      <c r="O160" s="63"/>
    </row>
    <row r="161" spans="7:15" x14ac:dyDescent="0.25">
      <c r="G161" s="46"/>
      <c r="H161" s="46"/>
      <c r="I161" s="46"/>
      <c r="O161" s="63"/>
    </row>
    <row r="162" spans="7:15" x14ac:dyDescent="0.25">
      <c r="G162" s="46"/>
      <c r="H162" s="46"/>
      <c r="I162" s="46"/>
      <c r="O162" s="63"/>
    </row>
    <row r="163" spans="7:15" x14ac:dyDescent="0.25">
      <c r="G163" s="46"/>
      <c r="H163" s="46"/>
      <c r="I163" s="46"/>
      <c r="O163" s="63"/>
    </row>
    <row r="164" spans="7:15" x14ac:dyDescent="0.25">
      <c r="G164" s="46"/>
      <c r="H164" s="46"/>
      <c r="I164" s="46"/>
      <c r="O164" s="63"/>
    </row>
    <row r="165" spans="7:15" x14ac:dyDescent="0.25">
      <c r="G165" s="46"/>
      <c r="H165" s="46"/>
      <c r="I165" s="46"/>
      <c r="O165" s="63"/>
    </row>
    <row r="166" spans="7:15" x14ac:dyDescent="0.25">
      <c r="G166" s="46"/>
      <c r="H166" s="46"/>
      <c r="I166" s="46"/>
      <c r="O166" s="63"/>
    </row>
    <row r="167" spans="7:15" x14ac:dyDescent="0.25">
      <c r="G167" s="46"/>
      <c r="H167" s="46"/>
      <c r="I167" s="46"/>
      <c r="O167" s="63"/>
    </row>
    <row r="168" spans="7:15" x14ac:dyDescent="0.25">
      <c r="G168" s="46"/>
      <c r="H168" s="46"/>
      <c r="I168" s="46"/>
      <c r="O168" s="63"/>
    </row>
    <row r="169" spans="7:15" x14ac:dyDescent="0.25">
      <c r="G169" s="46"/>
      <c r="H169" s="46"/>
      <c r="I169" s="46"/>
      <c r="O169" s="63"/>
    </row>
    <row r="170" spans="7:15" x14ac:dyDescent="0.25">
      <c r="G170" s="46"/>
      <c r="H170" s="46"/>
      <c r="I170" s="46"/>
      <c r="O170" s="63"/>
    </row>
    <row r="171" spans="7:15" x14ac:dyDescent="0.25">
      <c r="G171" s="46"/>
      <c r="H171" s="46"/>
      <c r="I171" s="46"/>
      <c r="O171" s="63"/>
    </row>
    <row r="172" spans="7:15" x14ac:dyDescent="0.25">
      <c r="G172" s="46"/>
      <c r="H172" s="46"/>
      <c r="I172" s="46"/>
      <c r="O172" s="63"/>
    </row>
    <row r="173" spans="7:15" x14ac:dyDescent="0.25">
      <c r="G173" s="46"/>
      <c r="H173" s="46"/>
      <c r="I173" s="46"/>
      <c r="O173" s="63"/>
    </row>
    <row r="174" spans="7:15" x14ac:dyDescent="0.25">
      <c r="G174" s="46"/>
      <c r="H174" s="46"/>
      <c r="I174" s="46"/>
      <c r="O174" s="63"/>
    </row>
    <row r="175" spans="7:15" x14ac:dyDescent="0.25">
      <c r="G175" s="46"/>
      <c r="H175" s="46"/>
      <c r="I175" s="46"/>
      <c r="O175" s="63"/>
    </row>
    <row r="176" spans="7:15" x14ac:dyDescent="0.25">
      <c r="G176" s="46"/>
      <c r="H176" s="46"/>
      <c r="I176" s="46"/>
      <c r="O176" s="63"/>
    </row>
    <row r="177" spans="7:15" x14ac:dyDescent="0.25">
      <c r="G177" s="46"/>
      <c r="H177" s="46"/>
      <c r="I177" s="46"/>
      <c r="O177" s="63"/>
    </row>
    <row r="178" spans="7:15" x14ac:dyDescent="0.25">
      <c r="G178" s="46"/>
      <c r="H178" s="46"/>
      <c r="I178" s="46"/>
      <c r="O178" s="63"/>
    </row>
    <row r="179" spans="7:15" x14ac:dyDescent="0.25">
      <c r="G179" s="46"/>
      <c r="H179" s="46"/>
      <c r="I179" s="46"/>
      <c r="O179" s="63"/>
    </row>
    <row r="180" spans="7:15" x14ac:dyDescent="0.25">
      <c r="G180" s="46"/>
      <c r="H180" s="46"/>
      <c r="I180" s="46"/>
      <c r="O180" s="63"/>
    </row>
    <row r="181" spans="7:15" x14ac:dyDescent="0.25">
      <c r="G181" s="46"/>
      <c r="H181" s="46"/>
      <c r="I181" s="46"/>
      <c r="O181" s="63"/>
    </row>
    <row r="182" spans="7:15" x14ac:dyDescent="0.25">
      <c r="G182" s="46"/>
      <c r="H182" s="46"/>
      <c r="I182" s="46"/>
      <c r="O182" s="63"/>
    </row>
    <row r="183" spans="7:15" x14ac:dyDescent="0.25">
      <c r="G183" s="46"/>
      <c r="H183" s="46"/>
      <c r="I183" s="46"/>
      <c r="O183" s="63"/>
    </row>
    <row r="184" spans="7:15" x14ac:dyDescent="0.25">
      <c r="G184" s="46"/>
      <c r="H184" s="46"/>
      <c r="I184" s="46"/>
      <c r="O184" s="63"/>
    </row>
    <row r="185" spans="7:15" x14ac:dyDescent="0.25">
      <c r="G185" s="46"/>
      <c r="H185" s="46"/>
      <c r="I185" s="46"/>
      <c r="O185" s="63"/>
    </row>
    <row r="186" spans="7:15" x14ac:dyDescent="0.25">
      <c r="G186" s="46"/>
      <c r="H186" s="46"/>
      <c r="I186" s="46"/>
      <c r="O186" s="63"/>
    </row>
    <row r="187" spans="7:15" x14ac:dyDescent="0.25">
      <c r="G187" s="46"/>
      <c r="H187" s="46"/>
      <c r="I187" s="46"/>
      <c r="O187" s="63"/>
    </row>
    <row r="188" spans="7:15" x14ac:dyDescent="0.25">
      <c r="G188" s="46"/>
      <c r="H188" s="46"/>
      <c r="I188" s="46"/>
      <c r="O188" s="63"/>
    </row>
    <row r="189" spans="7:15" x14ac:dyDescent="0.25">
      <c r="G189" s="46"/>
      <c r="H189" s="46"/>
      <c r="I189" s="46"/>
      <c r="O189" s="63"/>
    </row>
    <row r="190" spans="7:15" x14ac:dyDescent="0.25">
      <c r="G190" s="46"/>
      <c r="H190" s="46"/>
      <c r="I190" s="46"/>
      <c r="O190" s="63"/>
    </row>
    <row r="191" spans="7:15" x14ac:dyDescent="0.25">
      <c r="G191" s="46"/>
      <c r="H191" s="46"/>
      <c r="I191" s="46"/>
      <c r="O191" s="63"/>
    </row>
    <row r="192" spans="7:15" x14ac:dyDescent="0.25">
      <c r="G192" s="46"/>
      <c r="H192" s="46"/>
      <c r="I192" s="46"/>
      <c r="O192" s="63"/>
    </row>
    <row r="193" spans="7:15" x14ac:dyDescent="0.25">
      <c r="G193" s="46"/>
      <c r="H193" s="46"/>
      <c r="I193" s="46"/>
      <c r="O193" s="63"/>
    </row>
    <row r="194" spans="7:15" x14ac:dyDescent="0.25">
      <c r="G194" s="46"/>
      <c r="H194" s="46"/>
      <c r="I194" s="46"/>
      <c r="O194" s="63"/>
    </row>
    <row r="195" spans="7:15" x14ac:dyDescent="0.25">
      <c r="G195" s="46"/>
      <c r="H195" s="46"/>
      <c r="I195" s="46"/>
      <c r="O195" s="63"/>
    </row>
    <row r="196" spans="7:15" x14ac:dyDescent="0.25">
      <c r="G196" s="46"/>
      <c r="H196" s="46"/>
      <c r="I196" s="46"/>
      <c r="O196" s="63"/>
    </row>
    <row r="197" spans="7:15" x14ac:dyDescent="0.25">
      <c r="G197" s="46"/>
      <c r="H197" s="46"/>
      <c r="I197" s="46"/>
      <c r="O197" s="63"/>
    </row>
    <row r="198" spans="7:15" x14ac:dyDescent="0.25">
      <c r="G198" s="46"/>
      <c r="H198" s="46"/>
      <c r="I198" s="46"/>
      <c r="O198" s="63"/>
    </row>
    <row r="199" spans="7:15" x14ac:dyDescent="0.25">
      <c r="G199" s="46"/>
      <c r="H199" s="46"/>
      <c r="I199" s="46"/>
      <c r="O199" s="63"/>
    </row>
    <row r="200" spans="7:15" x14ac:dyDescent="0.25">
      <c r="G200" s="46"/>
      <c r="H200" s="46"/>
      <c r="I200" s="46"/>
      <c r="O200" s="63"/>
    </row>
    <row r="201" spans="7:15" x14ac:dyDescent="0.25">
      <c r="G201" s="46"/>
      <c r="H201" s="46"/>
      <c r="I201" s="46"/>
      <c r="O201" s="63"/>
    </row>
    <row r="202" spans="7:15" x14ac:dyDescent="0.25">
      <c r="G202" s="46"/>
      <c r="H202" s="46"/>
      <c r="I202" s="46"/>
      <c r="O202" s="63"/>
    </row>
    <row r="203" spans="7:15" x14ac:dyDescent="0.25">
      <c r="G203" s="46"/>
      <c r="H203" s="46"/>
      <c r="I203" s="46"/>
      <c r="O203" s="63"/>
    </row>
    <row r="204" spans="7:15" x14ac:dyDescent="0.25">
      <c r="G204" s="46"/>
      <c r="H204" s="46"/>
      <c r="I204" s="46"/>
      <c r="O204" s="63"/>
    </row>
    <row r="205" spans="7:15" x14ac:dyDescent="0.25">
      <c r="G205" s="46"/>
      <c r="H205" s="46"/>
      <c r="I205" s="46"/>
      <c r="O205" s="63"/>
    </row>
    <row r="206" spans="7:15" x14ac:dyDescent="0.25">
      <c r="G206" s="46"/>
      <c r="H206" s="46"/>
      <c r="I206" s="46"/>
      <c r="O206" s="63"/>
    </row>
    <row r="207" spans="7:15" x14ac:dyDescent="0.25">
      <c r="G207" s="46"/>
      <c r="H207" s="46"/>
      <c r="I207" s="46"/>
      <c r="O207" s="63"/>
    </row>
    <row r="208" spans="7:15" x14ac:dyDescent="0.25">
      <c r="G208" s="46"/>
      <c r="H208" s="46"/>
      <c r="I208" s="46"/>
      <c r="O208" s="63"/>
    </row>
    <row r="209" spans="7:15" x14ac:dyDescent="0.25">
      <c r="G209" s="46"/>
      <c r="H209" s="46"/>
      <c r="I209" s="46"/>
      <c r="O209" s="63"/>
    </row>
    <row r="210" spans="7:15" x14ac:dyDescent="0.25">
      <c r="G210" s="46"/>
      <c r="H210" s="46"/>
      <c r="I210" s="46"/>
      <c r="O210" s="63"/>
    </row>
    <row r="211" spans="7:15" x14ac:dyDescent="0.25">
      <c r="G211" s="46"/>
      <c r="H211" s="46"/>
      <c r="I211" s="46"/>
      <c r="O211" s="63"/>
    </row>
    <row r="212" spans="7:15" x14ac:dyDescent="0.25">
      <c r="G212" s="46"/>
      <c r="H212" s="46"/>
      <c r="I212" s="46"/>
      <c r="O212" s="63"/>
    </row>
    <row r="213" spans="7:15" x14ac:dyDescent="0.25">
      <c r="G213" s="46"/>
      <c r="H213" s="46"/>
      <c r="I213" s="46"/>
      <c r="O213" s="63"/>
    </row>
    <row r="214" spans="7:15" x14ac:dyDescent="0.25">
      <c r="G214" s="46"/>
      <c r="H214" s="46"/>
      <c r="I214" s="46"/>
      <c r="O214" s="63"/>
    </row>
    <row r="215" spans="7:15" x14ac:dyDescent="0.25">
      <c r="G215" s="46"/>
      <c r="H215" s="46"/>
      <c r="I215" s="46"/>
      <c r="O215" s="63"/>
    </row>
    <row r="216" spans="7:15" x14ac:dyDescent="0.25">
      <c r="G216" s="46"/>
      <c r="H216" s="46"/>
      <c r="I216" s="46"/>
      <c r="O216" s="63"/>
    </row>
    <row r="217" spans="7:15" x14ac:dyDescent="0.25">
      <c r="G217" s="46"/>
      <c r="H217" s="46"/>
      <c r="I217" s="46"/>
      <c r="O217" s="63"/>
    </row>
    <row r="218" spans="7:15" x14ac:dyDescent="0.25">
      <c r="G218" s="46"/>
      <c r="H218" s="46"/>
      <c r="I218" s="46"/>
      <c r="O218" s="63"/>
    </row>
    <row r="219" spans="7:15" x14ac:dyDescent="0.25">
      <c r="G219" s="46"/>
      <c r="H219" s="46"/>
      <c r="I219" s="46"/>
      <c r="O219" s="63"/>
    </row>
    <row r="220" spans="7:15" x14ac:dyDescent="0.25">
      <c r="G220" s="46"/>
      <c r="H220" s="46"/>
      <c r="I220" s="46"/>
      <c r="O220" s="63"/>
    </row>
    <row r="221" spans="7:15" x14ac:dyDescent="0.25">
      <c r="G221" s="46"/>
      <c r="H221" s="46"/>
      <c r="I221" s="46"/>
      <c r="O221" s="63"/>
    </row>
    <row r="222" spans="7:15" x14ac:dyDescent="0.25">
      <c r="G222" s="46"/>
      <c r="H222" s="46"/>
      <c r="I222" s="46"/>
      <c r="O222" s="63"/>
    </row>
    <row r="223" spans="7:15" x14ac:dyDescent="0.25">
      <c r="G223" s="46"/>
      <c r="H223" s="46"/>
      <c r="I223" s="46"/>
      <c r="O223" s="63"/>
    </row>
    <row r="224" spans="7:15" x14ac:dyDescent="0.25">
      <c r="G224" s="46"/>
      <c r="H224" s="46"/>
      <c r="I224" s="46"/>
      <c r="O224" s="63"/>
    </row>
    <row r="225" spans="7:15" x14ac:dyDescent="0.25">
      <c r="G225" s="46"/>
      <c r="H225" s="46"/>
      <c r="I225" s="46"/>
      <c r="O225" s="63"/>
    </row>
    <row r="226" spans="7:15" x14ac:dyDescent="0.25">
      <c r="G226" s="46"/>
      <c r="H226" s="46"/>
      <c r="I226" s="46"/>
      <c r="O226" s="63"/>
    </row>
    <row r="227" spans="7:15" x14ac:dyDescent="0.25">
      <c r="G227" s="46"/>
      <c r="H227" s="46"/>
      <c r="I227" s="46"/>
      <c r="O227" s="63"/>
    </row>
    <row r="228" spans="7:15" x14ac:dyDescent="0.25">
      <c r="G228" s="46"/>
      <c r="H228" s="46"/>
      <c r="I228" s="46"/>
      <c r="O228" s="63"/>
    </row>
    <row r="229" spans="7:15" x14ac:dyDescent="0.25">
      <c r="G229" s="46"/>
      <c r="H229" s="46"/>
      <c r="I229" s="46"/>
      <c r="O229" s="63"/>
    </row>
    <row r="230" spans="7:15" x14ac:dyDescent="0.25">
      <c r="G230" s="46"/>
      <c r="H230" s="46"/>
      <c r="I230" s="46"/>
      <c r="O230" s="63"/>
    </row>
    <row r="231" spans="7:15" x14ac:dyDescent="0.25">
      <c r="G231" s="46"/>
      <c r="H231" s="46"/>
      <c r="I231" s="46"/>
      <c r="O231" s="63"/>
    </row>
    <row r="232" spans="7:15" x14ac:dyDescent="0.25">
      <c r="G232" s="46"/>
      <c r="H232" s="46"/>
      <c r="I232" s="46"/>
      <c r="O232" s="63"/>
    </row>
    <row r="233" spans="7:15" x14ac:dyDescent="0.25">
      <c r="G233" s="46"/>
      <c r="H233" s="46"/>
      <c r="I233" s="46"/>
      <c r="O233" s="63"/>
    </row>
    <row r="234" spans="7:15" x14ac:dyDescent="0.25">
      <c r="G234" s="46"/>
      <c r="H234" s="46"/>
      <c r="I234" s="46"/>
      <c r="O234" s="63"/>
    </row>
    <row r="235" spans="7:15" x14ac:dyDescent="0.25">
      <c r="G235" s="46"/>
      <c r="H235" s="46"/>
      <c r="I235" s="46"/>
      <c r="O235" s="63"/>
    </row>
    <row r="236" spans="7:15" x14ac:dyDescent="0.25">
      <c r="G236" s="46"/>
      <c r="H236" s="46"/>
      <c r="I236" s="46"/>
      <c r="O236" s="63"/>
    </row>
    <row r="237" spans="7:15" x14ac:dyDescent="0.25">
      <c r="G237" s="46"/>
      <c r="H237" s="46"/>
      <c r="I237" s="46"/>
      <c r="O237" s="63"/>
    </row>
    <row r="238" spans="7:15" x14ac:dyDescent="0.25">
      <c r="G238" s="46"/>
      <c r="H238" s="46"/>
      <c r="I238" s="46"/>
      <c r="O238" s="63"/>
    </row>
    <row r="239" spans="7:15" x14ac:dyDescent="0.25">
      <c r="G239" s="46"/>
      <c r="H239" s="46"/>
      <c r="I239" s="46"/>
      <c r="O239" s="63"/>
    </row>
    <row r="240" spans="7:15" x14ac:dyDescent="0.25">
      <c r="G240" s="46"/>
      <c r="H240" s="46"/>
      <c r="I240" s="46"/>
      <c r="O240" s="63"/>
    </row>
    <row r="241" spans="7:15" x14ac:dyDescent="0.25">
      <c r="G241" s="46"/>
      <c r="H241" s="46"/>
      <c r="I241" s="46"/>
      <c r="O241" s="63"/>
    </row>
    <row r="242" spans="7:15" x14ac:dyDescent="0.25">
      <c r="G242" s="46"/>
      <c r="H242" s="46"/>
      <c r="I242" s="46"/>
      <c r="O242" s="63"/>
    </row>
    <row r="243" spans="7:15" x14ac:dyDescent="0.25">
      <c r="G243" s="46"/>
      <c r="H243" s="46"/>
      <c r="I243" s="46"/>
      <c r="O243" s="63"/>
    </row>
    <row r="244" spans="7:15" x14ac:dyDescent="0.25">
      <c r="G244" s="46"/>
      <c r="H244" s="46"/>
      <c r="I244" s="46"/>
      <c r="O244" s="63"/>
    </row>
    <row r="245" spans="7:15" x14ac:dyDescent="0.25">
      <c r="G245" s="46"/>
      <c r="H245" s="46"/>
      <c r="I245" s="46"/>
      <c r="O245" s="63"/>
    </row>
    <row r="246" spans="7:15" x14ac:dyDescent="0.25">
      <c r="G246" s="46"/>
      <c r="H246" s="46"/>
      <c r="I246" s="46"/>
      <c r="O246" s="63"/>
    </row>
    <row r="247" spans="7:15" x14ac:dyDescent="0.25">
      <c r="G247" s="46"/>
      <c r="H247" s="46"/>
      <c r="I247" s="46"/>
      <c r="O247" s="63"/>
    </row>
    <row r="248" spans="7:15" x14ac:dyDescent="0.25">
      <c r="G248" s="46"/>
      <c r="H248" s="46"/>
      <c r="I248" s="46"/>
      <c r="O248" s="63"/>
    </row>
    <row r="249" spans="7:15" x14ac:dyDescent="0.25">
      <c r="G249" s="46"/>
      <c r="H249" s="46"/>
      <c r="I249" s="46"/>
      <c r="O249" s="63"/>
    </row>
    <row r="250" spans="7:15" x14ac:dyDescent="0.25">
      <c r="G250" s="46"/>
      <c r="H250" s="46"/>
      <c r="I250" s="46"/>
      <c r="O250" s="63"/>
    </row>
    <row r="251" spans="7:15" x14ac:dyDescent="0.25">
      <c r="G251" s="46"/>
      <c r="H251" s="46"/>
      <c r="I251" s="46"/>
      <c r="O251" s="63"/>
    </row>
    <row r="252" spans="7:15" x14ac:dyDescent="0.25">
      <c r="G252" s="46"/>
      <c r="H252" s="46"/>
      <c r="I252" s="46"/>
      <c r="O252" s="63"/>
    </row>
    <row r="253" spans="7:15" x14ac:dyDescent="0.25">
      <c r="G253" s="46"/>
      <c r="H253" s="46"/>
      <c r="I253" s="46"/>
      <c r="O253" s="63"/>
    </row>
    <row r="254" spans="7:15" x14ac:dyDescent="0.25">
      <c r="G254" s="46"/>
      <c r="H254" s="46"/>
      <c r="I254" s="46"/>
      <c r="O254" s="63"/>
    </row>
    <row r="255" spans="7:15" x14ac:dyDescent="0.25">
      <c r="G255" s="46"/>
      <c r="H255" s="46"/>
      <c r="I255" s="46"/>
      <c r="O255" s="63"/>
    </row>
    <row r="256" spans="7:15" x14ac:dyDescent="0.25">
      <c r="G256" s="46"/>
      <c r="H256" s="46"/>
      <c r="I256" s="46"/>
      <c r="O256" s="63"/>
    </row>
    <row r="257" spans="7:15" x14ac:dyDescent="0.25">
      <c r="G257" s="46"/>
      <c r="H257" s="46"/>
      <c r="I257" s="46"/>
      <c r="O257" s="63"/>
    </row>
    <row r="258" spans="7:15" x14ac:dyDescent="0.25">
      <c r="G258" s="46"/>
      <c r="H258" s="46"/>
      <c r="I258" s="46"/>
      <c r="O258" s="63"/>
    </row>
    <row r="259" spans="7:15" x14ac:dyDescent="0.25">
      <c r="G259" s="46"/>
      <c r="H259" s="46"/>
      <c r="I259" s="46"/>
      <c r="O259" s="63"/>
    </row>
    <row r="260" spans="7:15" x14ac:dyDescent="0.25">
      <c r="G260" s="46"/>
      <c r="H260" s="46"/>
      <c r="I260" s="46"/>
      <c r="O260" s="63"/>
    </row>
    <row r="261" spans="7:15" x14ac:dyDescent="0.25">
      <c r="G261" s="46"/>
      <c r="H261" s="46"/>
      <c r="I261" s="46"/>
      <c r="O261" s="63"/>
    </row>
    <row r="262" spans="7:15" x14ac:dyDescent="0.25">
      <c r="G262" s="46"/>
      <c r="H262" s="46"/>
      <c r="I262" s="46"/>
      <c r="O262" s="63"/>
    </row>
    <row r="263" spans="7:15" x14ac:dyDescent="0.25">
      <c r="G263" s="46"/>
      <c r="H263" s="46"/>
      <c r="I263" s="46"/>
      <c r="O263" s="63"/>
    </row>
    <row r="264" spans="7:15" x14ac:dyDescent="0.25">
      <c r="G264" s="46"/>
      <c r="H264" s="46"/>
      <c r="I264" s="46"/>
      <c r="O264" s="63"/>
    </row>
    <row r="265" spans="7:15" x14ac:dyDescent="0.25">
      <c r="G265" s="46"/>
      <c r="H265" s="46"/>
      <c r="I265" s="46"/>
      <c r="O265" s="63"/>
    </row>
    <row r="266" spans="7:15" x14ac:dyDescent="0.25">
      <c r="G266" s="46"/>
      <c r="H266" s="46"/>
      <c r="I266" s="46"/>
      <c r="O266" s="63"/>
    </row>
    <row r="267" spans="7:15" x14ac:dyDescent="0.25">
      <c r="G267" s="46"/>
      <c r="H267" s="46"/>
      <c r="I267" s="46"/>
      <c r="O267" s="63"/>
    </row>
    <row r="268" spans="7:15" x14ac:dyDescent="0.25">
      <c r="G268" s="46"/>
      <c r="H268" s="46"/>
      <c r="I268" s="46"/>
      <c r="O268" s="63"/>
    </row>
    <row r="269" spans="7:15" x14ac:dyDescent="0.25">
      <c r="G269" s="46"/>
      <c r="H269" s="46"/>
      <c r="I269" s="46"/>
      <c r="O269" s="63"/>
    </row>
    <row r="270" spans="7:15" x14ac:dyDescent="0.25">
      <c r="G270" s="46"/>
      <c r="H270" s="46"/>
      <c r="I270" s="46"/>
      <c r="O270" s="63"/>
    </row>
    <row r="271" spans="7:15" x14ac:dyDescent="0.25">
      <c r="G271" s="46"/>
      <c r="H271" s="46"/>
      <c r="I271" s="46"/>
      <c r="O271" s="63"/>
    </row>
    <row r="272" spans="7:15" x14ac:dyDescent="0.25">
      <c r="G272" s="46"/>
      <c r="H272" s="46"/>
      <c r="I272" s="46"/>
      <c r="O272" s="63"/>
    </row>
    <row r="273" spans="15:15" x14ac:dyDescent="0.25">
      <c r="O273" s="63"/>
    </row>
    <row r="274" spans="15:15" x14ac:dyDescent="0.25">
      <c r="O274" s="63"/>
    </row>
    <row r="275" spans="15:15" x14ac:dyDescent="0.25">
      <c r="O275" s="63"/>
    </row>
    <row r="276" spans="15:15" x14ac:dyDescent="0.25">
      <c r="O276" s="63"/>
    </row>
    <row r="277" spans="15:15" x14ac:dyDescent="0.25">
      <c r="O277" s="63"/>
    </row>
    <row r="278" spans="15:15" x14ac:dyDescent="0.25">
      <c r="O278" s="63"/>
    </row>
    <row r="279" spans="15:15" x14ac:dyDescent="0.25">
      <c r="O279" s="63"/>
    </row>
    <row r="280" spans="15:15" x14ac:dyDescent="0.25">
      <c r="O280" s="63"/>
    </row>
    <row r="281" spans="15:15" x14ac:dyDescent="0.25">
      <c r="O281" s="63"/>
    </row>
    <row r="282" spans="15:15" x14ac:dyDescent="0.25">
      <c r="O282" s="63"/>
    </row>
    <row r="283" spans="15:15" x14ac:dyDescent="0.25">
      <c r="O283" s="63"/>
    </row>
    <row r="284" spans="15:15" x14ac:dyDescent="0.25">
      <c r="O284" s="63"/>
    </row>
    <row r="285" spans="15:15" x14ac:dyDescent="0.25">
      <c r="O285" s="63"/>
    </row>
    <row r="286" spans="15:15" x14ac:dyDescent="0.25">
      <c r="O286" s="63"/>
    </row>
    <row r="287" spans="15:15" x14ac:dyDescent="0.25">
      <c r="O287" s="63"/>
    </row>
    <row r="288" spans="15:15" x14ac:dyDescent="0.25">
      <c r="O288" s="63"/>
    </row>
    <row r="289" spans="15:15" x14ac:dyDescent="0.25">
      <c r="O289" s="63"/>
    </row>
    <row r="290" spans="15:15" x14ac:dyDescent="0.25">
      <c r="O290" s="63"/>
    </row>
    <row r="291" spans="15:15" x14ac:dyDescent="0.25">
      <c r="O291" s="63"/>
    </row>
    <row r="292" spans="15:15" x14ac:dyDescent="0.25">
      <c r="O292" s="63"/>
    </row>
    <row r="293" spans="15:15" x14ac:dyDescent="0.25">
      <c r="O293" s="63"/>
    </row>
    <row r="294" spans="15:15" x14ac:dyDescent="0.25">
      <c r="O294" s="63"/>
    </row>
    <row r="295" spans="15:15" x14ac:dyDescent="0.25">
      <c r="O295" s="63"/>
    </row>
    <row r="296" spans="15:15" x14ac:dyDescent="0.25">
      <c r="O296" s="63"/>
    </row>
    <row r="297" spans="15:15" x14ac:dyDescent="0.25">
      <c r="O297" s="63"/>
    </row>
    <row r="298" spans="15:15" x14ac:dyDescent="0.25">
      <c r="O298" s="63"/>
    </row>
    <row r="299" spans="15:15" x14ac:dyDescent="0.25">
      <c r="O299" s="63"/>
    </row>
    <row r="300" spans="15:15" x14ac:dyDescent="0.25">
      <c r="O300" s="63"/>
    </row>
    <row r="301" spans="15:15" x14ac:dyDescent="0.25">
      <c r="O301" s="63"/>
    </row>
    <row r="302" spans="15:15" x14ac:dyDescent="0.25">
      <c r="O302" s="63"/>
    </row>
    <row r="303" spans="15:15" x14ac:dyDescent="0.25">
      <c r="O303" s="63"/>
    </row>
    <row r="304" spans="15:15" x14ac:dyDescent="0.25">
      <c r="O304" s="63"/>
    </row>
    <row r="305" spans="15:15" x14ac:dyDescent="0.25">
      <c r="O305" s="63"/>
    </row>
    <row r="306" spans="15:15" x14ac:dyDescent="0.25">
      <c r="O306" s="63"/>
    </row>
    <row r="307" spans="15:15" x14ac:dyDescent="0.25">
      <c r="O307" s="63"/>
    </row>
    <row r="308" spans="15:15" x14ac:dyDescent="0.25">
      <c r="O308" s="63"/>
    </row>
    <row r="309" spans="15:15" x14ac:dyDescent="0.25">
      <c r="O309" s="63"/>
    </row>
    <row r="310" spans="15:15" x14ac:dyDescent="0.25">
      <c r="O310" s="63"/>
    </row>
    <row r="311" spans="15:15" x14ac:dyDescent="0.25">
      <c r="O311" s="63"/>
    </row>
    <row r="312" spans="15:15" x14ac:dyDescent="0.25">
      <c r="O312" s="63"/>
    </row>
    <row r="313" spans="15:15" x14ac:dyDescent="0.25">
      <c r="O313" s="63"/>
    </row>
    <row r="314" spans="15:15" x14ac:dyDescent="0.25">
      <c r="O314" s="63"/>
    </row>
    <row r="315" spans="15:15" x14ac:dyDescent="0.25">
      <c r="O315" s="63"/>
    </row>
    <row r="316" spans="15:15" x14ac:dyDescent="0.25">
      <c r="O316" s="63"/>
    </row>
    <row r="317" spans="15:15" x14ac:dyDescent="0.25">
      <c r="O317" s="63"/>
    </row>
    <row r="318" spans="15:15" x14ac:dyDescent="0.25">
      <c r="O318" s="63"/>
    </row>
    <row r="319" spans="15:15" x14ac:dyDescent="0.25">
      <c r="O319" s="63"/>
    </row>
    <row r="320" spans="15:15" x14ac:dyDescent="0.25">
      <c r="O320" s="63"/>
    </row>
    <row r="321" spans="15:15" x14ac:dyDescent="0.25">
      <c r="O321" s="63"/>
    </row>
    <row r="322" spans="15:15" x14ac:dyDescent="0.25">
      <c r="O322" s="63"/>
    </row>
    <row r="323" spans="15:15" x14ac:dyDescent="0.25">
      <c r="O323" s="63"/>
    </row>
    <row r="324" spans="15:15" x14ac:dyDescent="0.25">
      <c r="O324" s="63"/>
    </row>
    <row r="325" spans="15:15" x14ac:dyDescent="0.25">
      <c r="O325" s="63"/>
    </row>
    <row r="326" spans="15:15" x14ac:dyDescent="0.25">
      <c r="O326" s="63"/>
    </row>
    <row r="327" spans="15:15" x14ac:dyDescent="0.25">
      <c r="O327" s="63"/>
    </row>
    <row r="328" spans="15:15" x14ac:dyDescent="0.25">
      <c r="O328" s="63"/>
    </row>
    <row r="329" spans="15:15" x14ac:dyDescent="0.25">
      <c r="O329" s="63"/>
    </row>
    <row r="330" spans="15:15" x14ac:dyDescent="0.25">
      <c r="O330" s="63"/>
    </row>
    <row r="331" spans="15:15" x14ac:dyDescent="0.25">
      <c r="O331" s="63"/>
    </row>
    <row r="332" spans="15:15" x14ac:dyDescent="0.25">
      <c r="O332" s="63"/>
    </row>
    <row r="333" spans="15:15" x14ac:dyDescent="0.25">
      <c r="O333" s="63"/>
    </row>
    <row r="334" spans="15:15" x14ac:dyDescent="0.25">
      <c r="O334" s="63"/>
    </row>
    <row r="335" spans="15:15" x14ac:dyDescent="0.25">
      <c r="O335" s="63"/>
    </row>
    <row r="336" spans="15:15" x14ac:dyDescent="0.25">
      <c r="O336" s="63"/>
    </row>
    <row r="337" spans="15:15" x14ac:dyDescent="0.25">
      <c r="O337" s="63"/>
    </row>
    <row r="338" spans="15:15" x14ac:dyDescent="0.25">
      <c r="O338" s="63"/>
    </row>
    <row r="339" spans="15:15" x14ac:dyDescent="0.25">
      <c r="O339" s="63"/>
    </row>
    <row r="340" spans="15:15" x14ac:dyDescent="0.25">
      <c r="O340" s="63"/>
    </row>
    <row r="341" spans="15:15" x14ac:dyDescent="0.25">
      <c r="O341" s="63"/>
    </row>
    <row r="342" spans="15:15" x14ac:dyDescent="0.25">
      <c r="O342" s="63"/>
    </row>
    <row r="343" spans="15:15" x14ac:dyDescent="0.25">
      <c r="O343" s="63"/>
    </row>
    <row r="344" spans="15:15" x14ac:dyDescent="0.25">
      <c r="O344" s="63"/>
    </row>
    <row r="345" spans="15:15" x14ac:dyDescent="0.25">
      <c r="O345" s="63"/>
    </row>
    <row r="346" spans="15:15" x14ac:dyDescent="0.25">
      <c r="O346" s="63"/>
    </row>
    <row r="347" spans="15:15" x14ac:dyDescent="0.25">
      <c r="O347" s="63"/>
    </row>
    <row r="348" spans="15:15" x14ac:dyDescent="0.25">
      <c r="O348" s="63"/>
    </row>
    <row r="349" spans="15:15" x14ac:dyDescent="0.25">
      <c r="O349" s="63"/>
    </row>
    <row r="350" spans="15:15" x14ac:dyDescent="0.25">
      <c r="O350" s="63"/>
    </row>
    <row r="351" spans="15:15" x14ac:dyDescent="0.25">
      <c r="O351" s="63"/>
    </row>
    <row r="352" spans="15:15" x14ac:dyDescent="0.25">
      <c r="O352" s="63"/>
    </row>
    <row r="353" spans="15:15" x14ac:dyDescent="0.25">
      <c r="O353" s="63"/>
    </row>
    <row r="354" spans="15:15" x14ac:dyDescent="0.25">
      <c r="O354" s="63"/>
    </row>
    <row r="355" spans="15:15" x14ac:dyDescent="0.25">
      <c r="O355" s="63"/>
    </row>
    <row r="356" spans="15:15" x14ac:dyDescent="0.25">
      <c r="O356" s="63"/>
    </row>
    <row r="357" spans="15:15" x14ac:dyDescent="0.25">
      <c r="O357" s="63"/>
    </row>
    <row r="358" spans="15:15" x14ac:dyDescent="0.25">
      <c r="O358" s="63"/>
    </row>
    <row r="359" spans="15:15" x14ac:dyDescent="0.25">
      <c r="O359" s="63"/>
    </row>
    <row r="360" spans="15:15" x14ac:dyDescent="0.25">
      <c r="O360" s="63"/>
    </row>
    <row r="361" spans="15:15" x14ac:dyDescent="0.25">
      <c r="O361" s="63"/>
    </row>
    <row r="362" spans="15:15" x14ac:dyDescent="0.25">
      <c r="O362" s="63"/>
    </row>
    <row r="363" spans="15:15" x14ac:dyDescent="0.25">
      <c r="O363" s="63"/>
    </row>
    <row r="364" spans="15:15" x14ac:dyDescent="0.25">
      <c r="O364" s="63"/>
    </row>
    <row r="365" spans="15:15" x14ac:dyDescent="0.25">
      <c r="O365" s="63"/>
    </row>
    <row r="366" spans="15:15" x14ac:dyDescent="0.25">
      <c r="O366" s="63"/>
    </row>
    <row r="367" spans="15:15" x14ac:dyDescent="0.25">
      <c r="O367" s="63"/>
    </row>
    <row r="368" spans="15:15" x14ac:dyDescent="0.25">
      <c r="O368" s="63"/>
    </row>
    <row r="369" spans="15:15" x14ac:dyDescent="0.25">
      <c r="O369" s="63"/>
    </row>
    <row r="370" spans="15:15" x14ac:dyDescent="0.25">
      <c r="O370" s="63"/>
    </row>
    <row r="371" spans="15:15" x14ac:dyDescent="0.25">
      <c r="O371" s="63"/>
    </row>
    <row r="372" spans="15:15" x14ac:dyDescent="0.25">
      <c r="O372" s="63"/>
    </row>
    <row r="373" spans="15:15" x14ac:dyDescent="0.25">
      <c r="O373" s="63"/>
    </row>
    <row r="374" spans="15:15" x14ac:dyDescent="0.25">
      <c r="O374" s="63"/>
    </row>
    <row r="375" spans="15:15" x14ac:dyDescent="0.25">
      <c r="O375" s="63"/>
    </row>
    <row r="376" spans="15:15" x14ac:dyDescent="0.25">
      <c r="O376" s="63"/>
    </row>
    <row r="377" spans="15:15" x14ac:dyDescent="0.25">
      <c r="O377" s="63"/>
    </row>
    <row r="378" spans="15:15" x14ac:dyDescent="0.25">
      <c r="O378" s="63"/>
    </row>
    <row r="379" spans="15:15" x14ac:dyDescent="0.25">
      <c r="O379" s="63"/>
    </row>
    <row r="380" spans="15:15" x14ac:dyDescent="0.25">
      <c r="O380" s="63"/>
    </row>
    <row r="381" spans="15:15" x14ac:dyDescent="0.25">
      <c r="O381" s="63"/>
    </row>
    <row r="382" spans="15:15" x14ac:dyDescent="0.25">
      <c r="O382" s="63"/>
    </row>
    <row r="383" spans="15:15" x14ac:dyDescent="0.25">
      <c r="O383" s="63"/>
    </row>
    <row r="384" spans="15:15" x14ac:dyDescent="0.25">
      <c r="O384" s="63"/>
    </row>
    <row r="385" spans="15:15" x14ac:dyDescent="0.25">
      <c r="O385" s="63"/>
    </row>
    <row r="386" spans="15:15" x14ac:dyDescent="0.25">
      <c r="O386" s="63"/>
    </row>
    <row r="387" spans="15:15" x14ac:dyDescent="0.25">
      <c r="O387" s="63"/>
    </row>
    <row r="388" spans="15:15" x14ac:dyDescent="0.25">
      <c r="O388" s="63"/>
    </row>
    <row r="389" spans="15:15" x14ac:dyDescent="0.25">
      <c r="O389" s="63"/>
    </row>
    <row r="390" spans="15:15" x14ac:dyDescent="0.25">
      <c r="O390" s="63"/>
    </row>
    <row r="391" spans="15:15" x14ac:dyDescent="0.25">
      <c r="O391" s="63"/>
    </row>
    <row r="392" spans="15:15" x14ac:dyDescent="0.25">
      <c r="O392" s="63"/>
    </row>
    <row r="393" spans="15:15" x14ac:dyDescent="0.25">
      <c r="O393" s="63"/>
    </row>
    <row r="394" spans="15:15" x14ac:dyDescent="0.25">
      <c r="O394" s="63"/>
    </row>
    <row r="395" spans="15:15" x14ac:dyDescent="0.25">
      <c r="O395" s="63"/>
    </row>
    <row r="396" spans="15:15" x14ac:dyDescent="0.25">
      <c r="O396" s="63"/>
    </row>
    <row r="397" spans="15:15" x14ac:dyDescent="0.25">
      <c r="O397" s="63"/>
    </row>
    <row r="398" spans="15:15" x14ac:dyDescent="0.25">
      <c r="O398" s="63"/>
    </row>
    <row r="399" spans="15:15" x14ac:dyDescent="0.25">
      <c r="O399" s="63"/>
    </row>
    <row r="400" spans="15:15" x14ac:dyDescent="0.25">
      <c r="O400" s="63"/>
    </row>
    <row r="401" spans="15:15" x14ac:dyDescent="0.25">
      <c r="O401" s="63"/>
    </row>
    <row r="402" spans="15:15" x14ac:dyDescent="0.25">
      <c r="O402" s="63"/>
    </row>
    <row r="403" spans="15:15" x14ac:dyDescent="0.25">
      <c r="O403" s="63"/>
    </row>
    <row r="404" spans="15:15" x14ac:dyDescent="0.25">
      <c r="O404" s="63"/>
    </row>
    <row r="405" spans="15:15" x14ac:dyDescent="0.25">
      <c r="O405" s="63"/>
    </row>
    <row r="406" spans="15:15" x14ac:dyDescent="0.25">
      <c r="O406" s="63"/>
    </row>
    <row r="407" spans="15:15" x14ac:dyDescent="0.25">
      <c r="O407" s="63"/>
    </row>
    <row r="408" spans="15:15" x14ac:dyDescent="0.25">
      <c r="O408" s="63"/>
    </row>
    <row r="409" spans="15:15" x14ac:dyDescent="0.25">
      <c r="O409" s="63"/>
    </row>
    <row r="410" spans="15:15" x14ac:dyDescent="0.25">
      <c r="O410" s="63"/>
    </row>
    <row r="411" spans="15:15" x14ac:dyDescent="0.25">
      <c r="O411" s="63"/>
    </row>
    <row r="412" spans="15:15" x14ac:dyDescent="0.25">
      <c r="O412" s="63"/>
    </row>
    <row r="413" spans="15:15" x14ac:dyDescent="0.25">
      <c r="O413" s="63"/>
    </row>
    <row r="414" spans="15:15" x14ac:dyDescent="0.25">
      <c r="O414" s="63"/>
    </row>
    <row r="415" spans="15:15" x14ac:dyDescent="0.25">
      <c r="O415" s="63"/>
    </row>
    <row r="416" spans="15:15" x14ac:dyDescent="0.25">
      <c r="O416" s="63"/>
    </row>
    <row r="417" spans="15:15" x14ac:dyDescent="0.25">
      <c r="O417" s="63"/>
    </row>
    <row r="418" spans="15:15" x14ac:dyDescent="0.25">
      <c r="O418" s="63"/>
    </row>
    <row r="419" spans="15:15" x14ac:dyDescent="0.25">
      <c r="O419" s="63"/>
    </row>
    <row r="420" spans="15:15" x14ac:dyDescent="0.25">
      <c r="O420" s="63"/>
    </row>
    <row r="421" spans="15:15" x14ac:dyDescent="0.25">
      <c r="O421" s="63"/>
    </row>
    <row r="422" spans="15:15" x14ac:dyDescent="0.25">
      <c r="O422" s="63"/>
    </row>
    <row r="423" spans="15:15" x14ac:dyDescent="0.25">
      <c r="O423" s="63"/>
    </row>
    <row r="424" spans="15:15" x14ac:dyDescent="0.25">
      <c r="O424" s="63"/>
    </row>
    <row r="425" spans="15:15" x14ac:dyDescent="0.25">
      <c r="O425" s="63"/>
    </row>
    <row r="426" spans="15:15" x14ac:dyDescent="0.25">
      <c r="O426" s="63"/>
    </row>
    <row r="427" spans="15:15" x14ac:dyDescent="0.25">
      <c r="O427" s="63"/>
    </row>
    <row r="428" spans="15:15" x14ac:dyDescent="0.25">
      <c r="O428" s="63"/>
    </row>
    <row r="429" spans="15:15" x14ac:dyDescent="0.25">
      <c r="O429" s="63"/>
    </row>
    <row r="430" spans="15:15" x14ac:dyDescent="0.25">
      <c r="O430" s="63"/>
    </row>
    <row r="431" spans="15:15" x14ac:dyDescent="0.25">
      <c r="O431" s="63"/>
    </row>
    <row r="432" spans="15:15" x14ac:dyDescent="0.25">
      <c r="O432" s="63"/>
    </row>
    <row r="433" spans="15:15" x14ac:dyDescent="0.25">
      <c r="O433" s="63"/>
    </row>
    <row r="434" spans="15:15" x14ac:dyDescent="0.25">
      <c r="O434" s="63"/>
    </row>
    <row r="435" spans="15:15" x14ac:dyDescent="0.25">
      <c r="O435" s="63"/>
    </row>
    <row r="436" spans="15:15" x14ac:dyDescent="0.25">
      <c r="O436" s="63"/>
    </row>
    <row r="437" spans="15:15" x14ac:dyDescent="0.25">
      <c r="O437" s="63"/>
    </row>
    <row r="438" spans="15:15" x14ac:dyDescent="0.25">
      <c r="O438" s="63"/>
    </row>
    <row r="439" spans="15:15" x14ac:dyDescent="0.25">
      <c r="O439" s="63"/>
    </row>
    <row r="440" spans="15:15" x14ac:dyDescent="0.25">
      <c r="O440" s="63"/>
    </row>
    <row r="441" spans="15:15" x14ac:dyDescent="0.25">
      <c r="O441" s="63"/>
    </row>
    <row r="442" spans="15:15" x14ac:dyDescent="0.25">
      <c r="O442" s="63"/>
    </row>
    <row r="443" spans="15:15" x14ac:dyDescent="0.25">
      <c r="O443" s="63"/>
    </row>
    <row r="444" spans="15:15" x14ac:dyDescent="0.25">
      <c r="O444" s="63"/>
    </row>
    <row r="445" spans="15:15" x14ac:dyDescent="0.25">
      <c r="O445" s="63"/>
    </row>
    <row r="446" spans="15:15" x14ac:dyDescent="0.25">
      <c r="O446" s="63"/>
    </row>
    <row r="447" spans="15:15" x14ac:dyDescent="0.25">
      <c r="O447" s="63"/>
    </row>
    <row r="448" spans="15:15" x14ac:dyDescent="0.25">
      <c r="O448" s="63"/>
    </row>
    <row r="449" spans="15:15" x14ac:dyDescent="0.25">
      <c r="O449" s="63"/>
    </row>
    <row r="450" spans="15:15" x14ac:dyDescent="0.25">
      <c r="O450" s="63"/>
    </row>
    <row r="451" spans="15:15" x14ac:dyDescent="0.25">
      <c r="O451" s="63"/>
    </row>
    <row r="452" spans="15:15" x14ac:dyDescent="0.25">
      <c r="O452" s="63"/>
    </row>
    <row r="453" spans="15:15" x14ac:dyDescent="0.25">
      <c r="O453" s="63"/>
    </row>
    <row r="454" spans="15:15" x14ac:dyDescent="0.25">
      <c r="O454" s="63"/>
    </row>
    <row r="455" spans="15:15" x14ac:dyDescent="0.25">
      <c r="O455" s="63"/>
    </row>
    <row r="456" spans="15:15" x14ac:dyDescent="0.25">
      <c r="O456" s="63"/>
    </row>
    <row r="457" spans="15:15" x14ac:dyDescent="0.25">
      <c r="O457" s="63"/>
    </row>
    <row r="458" spans="15:15" x14ac:dyDescent="0.25">
      <c r="O458" s="63"/>
    </row>
    <row r="459" spans="15:15" x14ac:dyDescent="0.25">
      <c r="O459" s="63"/>
    </row>
    <row r="460" spans="15:15" x14ac:dyDescent="0.25">
      <c r="O460" s="63"/>
    </row>
    <row r="461" spans="15:15" x14ac:dyDescent="0.25">
      <c r="O461" s="63"/>
    </row>
    <row r="462" spans="15:15" x14ac:dyDescent="0.25">
      <c r="O462" s="63"/>
    </row>
    <row r="463" spans="15:15" x14ac:dyDescent="0.25">
      <c r="O463" s="63"/>
    </row>
    <row r="464" spans="15:15" x14ac:dyDescent="0.25">
      <c r="O464" s="63"/>
    </row>
    <row r="465" spans="15:15" x14ac:dyDescent="0.25">
      <c r="O465" s="63"/>
    </row>
    <row r="466" spans="15:15" x14ac:dyDescent="0.25">
      <c r="O466" s="63"/>
    </row>
    <row r="467" spans="15:15" x14ac:dyDescent="0.25">
      <c r="O467" s="63"/>
    </row>
    <row r="468" spans="15:15" x14ac:dyDescent="0.25">
      <c r="O468" s="63"/>
    </row>
    <row r="469" spans="15:15" x14ac:dyDescent="0.25">
      <c r="O469" s="63"/>
    </row>
    <row r="470" spans="15:15" x14ac:dyDescent="0.25">
      <c r="O470" s="63"/>
    </row>
    <row r="471" spans="15:15" x14ac:dyDescent="0.25">
      <c r="O471" s="63"/>
    </row>
    <row r="472" spans="15:15" x14ac:dyDescent="0.25">
      <c r="O472" s="63"/>
    </row>
    <row r="473" spans="15:15" x14ac:dyDescent="0.25">
      <c r="O473" s="63"/>
    </row>
    <row r="474" spans="15:15" x14ac:dyDescent="0.25">
      <c r="O474" s="63"/>
    </row>
    <row r="475" spans="15:15" x14ac:dyDescent="0.25">
      <c r="O475" s="63"/>
    </row>
    <row r="476" spans="15:15" x14ac:dyDescent="0.25">
      <c r="O476" s="63"/>
    </row>
    <row r="477" spans="15:15" x14ac:dyDescent="0.25">
      <c r="O477" s="63"/>
    </row>
    <row r="478" spans="15:15" x14ac:dyDescent="0.25">
      <c r="O478" s="63"/>
    </row>
    <row r="479" spans="15:15" x14ac:dyDescent="0.25">
      <c r="O479" s="63"/>
    </row>
    <row r="480" spans="15:15" x14ac:dyDescent="0.25">
      <c r="O480" s="63"/>
    </row>
    <row r="481" spans="15:15" x14ac:dyDescent="0.25">
      <c r="O481" s="63"/>
    </row>
    <row r="482" spans="15:15" x14ac:dyDescent="0.25">
      <c r="O482" s="63"/>
    </row>
    <row r="483" spans="15:15" x14ac:dyDescent="0.25">
      <c r="O483" s="63"/>
    </row>
    <row r="484" spans="15:15" x14ac:dyDescent="0.25">
      <c r="O484" s="63"/>
    </row>
    <row r="485" spans="15:15" x14ac:dyDescent="0.25">
      <c r="O485" s="63"/>
    </row>
    <row r="486" spans="15:15" x14ac:dyDescent="0.25">
      <c r="O486" s="63"/>
    </row>
    <row r="487" spans="15:15" x14ac:dyDescent="0.25">
      <c r="O487" s="63"/>
    </row>
    <row r="488" spans="15:15" x14ac:dyDescent="0.25">
      <c r="O488" s="63"/>
    </row>
    <row r="489" spans="15:15" x14ac:dyDescent="0.25">
      <c r="O489" s="63"/>
    </row>
    <row r="490" spans="15:15" x14ac:dyDescent="0.25">
      <c r="O490" s="63"/>
    </row>
    <row r="491" spans="15:15" x14ac:dyDescent="0.25">
      <c r="O491" s="63"/>
    </row>
    <row r="492" spans="15:15" x14ac:dyDescent="0.25">
      <c r="O492" s="63"/>
    </row>
    <row r="493" spans="15:15" x14ac:dyDescent="0.25">
      <c r="O493" s="63"/>
    </row>
    <row r="494" spans="15:15" x14ac:dyDescent="0.25">
      <c r="O494" s="63"/>
    </row>
    <row r="495" spans="15:15" x14ac:dyDescent="0.25">
      <c r="O495" s="63"/>
    </row>
    <row r="496" spans="15:15" x14ac:dyDescent="0.25">
      <c r="O496" s="63"/>
    </row>
    <row r="497" spans="15:15" x14ac:dyDescent="0.25">
      <c r="O497" s="63"/>
    </row>
    <row r="498" spans="15:15" x14ac:dyDescent="0.25">
      <c r="O498" s="63"/>
    </row>
    <row r="499" spans="15:15" x14ac:dyDescent="0.25">
      <c r="O499" s="63"/>
    </row>
    <row r="500" spans="15:15" x14ac:dyDescent="0.25">
      <c r="O500" s="63"/>
    </row>
    <row r="501" spans="15:15" x14ac:dyDescent="0.25">
      <c r="O501" s="63"/>
    </row>
    <row r="502" spans="15:15" x14ac:dyDescent="0.25">
      <c r="O502" s="63"/>
    </row>
  </sheetData>
  <dataValidations count="1">
    <dataValidation type="list" allowBlank="1" showInputMessage="1" showErrorMessage="1" sqref="G2:I272">
      <formula1>Estado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Setup!$D$3:$D$8</xm:f>
          </x14:formula1>
          <xm:sqref>O1:O1048576</xm:sqref>
        </x14:dataValidation>
        <x14:dataValidation type="list" allowBlank="1" showInputMessage="1" showErrorMessage="1">
          <x14:formula1>
            <xm:f>Setup!$G$3:$G$7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51"/>
  <sheetViews>
    <sheetView workbookViewId="0">
      <selection activeCell="E45" sqref="E45"/>
    </sheetView>
  </sheetViews>
  <sheetFormatPr defaultColWidth="9.140625" defaultRowHeight="12.75" x14ac:dyDescent="0.2"/>
  <cols>
    <col min="2" max="2" width="12.140625" bestFit="1" customWidth="1"/>
    <col min="3" max="3" width="36.5703125" customWidth="1"/>
    <col min="4" max="4" width="15.42578125" bestFit="1" customWidth="1"/>
    <col min="5" max="5" width="36.42578125" customWidth="1"/>
    <col min="6" max="6" width="18.7109375" bestFit="1" customWidth="1"/>
  </cols>
  <sheetData>
    <row r="1" spans="1:27" s="19" customFormat="1" ht="15" x14ac:dyDescent="0.25"/>
    <row r="2" spans="1:27" s="19" customFormat="1" ht="15.75" thickBot="1" x14ac:dyDescent="0.3"/>
    <row r="3" spans="1:27" s="2" customFormat="1" ht="17.25" thickBot="1" x14ac:dyDescent="0.25">
      <c r="B3" s="82" t="s">
        <v>92</v>
      </c>
      <c r="C3" s="83"/>
      <c r="D3" s="83"/>
      <c r="E3" s="84"/>
      <c r="F3" s="5"/>
      <c r="G3" s="6"/>
      <c r="H3" s="7"/>
      <c r="I3" s="5"/>
      <c r="J3" s="8"/>
      <c r="K3" s="8"/>
      <c r="L3" s="8"/>
    </row>
    <row r="4" spans="1:27" s="2" customFormat="1" ht="16.5" x14ac:dyDescent="0.2">
      <c r="B4" s="36" t="s">
        <v>27</v>
      </c>
      <c r="C4" s="33"/>
      <c r="D4" s="36" t="s">
        <v>93</v>
      </c>
      <c r="E4" s="39"/>
      <c r="F4" s="9"/>
      <c r="G4" s="9"/>
      <c r="H4" s="10"/>
      <c r="I4" s="9"/>
      <c r="J4" s="11"/>
      <c r="K4" s="11"/>
      <c r="L4" s="11"/>
    </row>
    <row r="5" spans="1:27" s="2" customFormat="1" ht="16.5" x14ac:dyDescent="0.2">
      <c r="B5" s="37" t="s">
        <v>32</v>
      </c>
      <c r="C5" s="34"/>
      <c r="D5" s="37" t="s">
        <v>94</v>
      </c>
      <c r="E5" s="40"/>
      <c r="F5" s="9"/>
      <c r="G5" s="9"/>
      <c r="H5" s="10"/>
      <c r="I5" s="9"/>
      <c r="J5" s="11"/>
      <c r="K5" s="11"/>
      <c r="L5" s="11"/>
    </row>
    <row r="6" spans="1:27" s="2" customFormat="1" ht="17.25" customHeight="1" thickBot="1" x14ac:dyDescent="0.25">
      <c r="B6" s="38" t="s">
        <v>96</v>
      </c>
      <c r="C6" s="35"/>
      <c r="D6" s="38" t="s">
        <v>95</v>
      </c>
      <c r="E6" s="41"/>
      <c r="F6" s="9"/>
      <c r="G6" s="9"/>
      <c r="H6" s="10"/>
      <c r="I6" s="9"/>
      <c r="J6" s="11"/>
      <c r="K6" s="11"/>
      <c r="L6" s="11"/>
    </row>
    <row r="7" spans="1:27" s="2" customFormat="1" ht="15.75" customHeight="1" x14ac:dyDescent="0.2">
      <c r="B7" s="4"/>
      <c r="C7" s="4"/>
      <c r="D7" s="4"/>
      <c r="E7" s="4"/>
      <c r="F7" s="9"/>
      <c r="G7" s="9"/>
      <c r="H7" s="10"/>
      <c r="I7" s="9"/>
      <c r="J7" s="11"/>
      <c r="K7" s="11"/>
      <c r="L7" s="11"/>
    </row>
    <row r="8" spans="1:27" s="4" customFormat="1" ht="13.5" thickBot="1" x14ac:dyDescent="0.25">
      <c r="H8" s="18"/>
      <c r="J8" s="9"/>
      <c r="K8" s="9"/>
      <c r="L8" s="10"/>
      <c r="M8" s="9"/>
      <c r="N8" s="11"/>
      <c r="O8" s="11"/>
      <c r="P8" s="11"/>
      <c r="Q8" s="12"/>
      <c r="R8" s="12"/>
      <c r="S8" s="12"/>
      <c r="T8" s="13"/>
      <c r="U8" s="13"/>
      <c r="V8" s="13"/>
      <c r="W8" s="13"/>
      <c r="X8" s="13"/>
      <c r="Z8" s="14"/>
      <c r="AA8" s="15"/>
    </row>
    <row r="9" spans="1:27" s="4" customFormat="1" ht="13.5" thickBot="1" x14ac:dyDescent="0.25">
      <c r="A9" s="5"/>
      <c r="C9" s="31" t="s">
        <v>183</v>
      </c>
      <c r="D9" s="30" t="s">
        <v>1</v>
      </c>
      <c r="E9" s="32" t="s">
        <v>2</v>
      </c>
      <c r="F9" s="32" t="s">
        <v>186</v>
      </c>
      <c r="H9" s="18"/>
      <c r="J9" s="9"/>
      <c r="K9" s="9"/>
      <c r="L9" s="10"/>
      <c r="M9" s="9"/>
      <c r="N9" s="11"/>
      <c r="O9" s="11"/>
      <c r="P9" s="11"/>
      <c r="Q9" s="12"/>
      <c r="R9" s="12"/>
      <c r="S9" s="12"/>
      <c r="T9" s="13"/>
      <c r="U9" s="13"/>
      <c r="V9" s="13"/>
      <c r="W9" s="13"/>
      <c r="X9" s="13"/>
      <c r="Z9" s="14"/>
      <c r="AA9" s="15"/>
    </row>
    <row r="10" spans="1:27" s="4" customFormat="1" ht="13.5" thickBot="1" x14ac:dyDescent="0.25">
      <c r="C10" s="27" t="s">
        <v>3</v>
      </c>
      <c r="D10" s="71">
        <f>(COUNTA('Casos de Prueba Estandar'!$G$2:$G$496))+(COUNTA('Casos de Prueba'!$G$2:$G$395))</f>
        <v>0</v>
      </c>
      <c r="E10" s="72">
        <v>1</v>
      </c>
      <c r="F10" s="32" t="s">
        <v>36</v>
      </c>
      <c r="H10" s="18"/>
      <c r="J10" s="9"/>
      <c r="K10" s="9"/>
      <c r="L10" s="10"/>
      <c r="M10" s="9"/>
      <c r="N10" s="11"/>
      <c r="O10" s="11"/>
      <c r="P10" s="11"/>
      <c r="Q10" s="12"/>
      <c r="R10" s="12"/>
      <c r="S10" s="12"/>
      <c r="T10" s="13"/>
      <c r="U10" s="13"/>
      <c r="V10" s="13"/>
      <c r="W10" s="13"/>
      <c r="X10" s="13"/>
      <c r="Z10" s="14"/>
      <c r="AA10" s="15"/>
    </row>
    <row r="11" spans="1:27" s="4" customFormat="1" x14ac:dyDescent="0.2">
      <c r="C11" s="28" t="s">
        <v>97</v>
      </c>
      <c r="D11" s="25">
        <f>COUNTIF('Casos de Prueba Estandar'!$G$2:$G$496,"Pasó")+COUNTIF('Casos de Prueba'!$G$2:$G$395,"Pasó")</f>
        <v>0</v>
      </c>
      <c r="E11" s="24" t="str">
        <f t="shared" ref="E11:E19" si="0">IF(OR(D11=0,$D$10=0), "Null", D11*$E$10/$D$10)</f>
        <v>Null</v>
      </c>
      <c r="F11" s="18"/>
      <c r="H11" s="18"/>
      <c r="J11" s="9"/>
      <c r="K11" s="9"/>
      <c r="L11" s="10"/>
      <c r="M11" s="9"/>
      <c r="N11" s="11"/>
      <c r="O11" s="11"/>
      <c r="P11" s="11"/>
      <c r="Q11" s="12"/>
      <c r="R11" s="12"/>
      <c r="S11" s="12"/>
      <c r="T11" s="13"/>
      <c r="U11" s="13"/>
      <c r="V11" s="13"/>
      <c r="W11" s="13"/>
      <c r="X11" s="13"/>
      <c r="Z11" s="14"/>
      <c r="AA11" s="15"/>
    </row>
    <row r="12" spans="1:27" s="4" customFormat="1" x14ac:dyDescent="0.2">
      <c r="C12" s="28" t="s">
        <v>98</v>
      </c>
      <c r="D12" s="25">
        <f>COUNTIF('Casos de Prueba Estandar'!$G$2:$G$496,"Falló Definición")+COUNTIF('Casos de Prueba Estandar'!$G$2:$G$496,"Falló Desarrollo")</f>
        <v>0</v>
      </c>
      <c r="E12" s="24" t="str">
        <f t="shared" si="0"/>
        <v>Null</v>
      </c>
      <c r="F12" s="18"/>
      <c r="H12" s="16"/>
      <c r="J12" s="16"/>
      <c r="K12" s="10"/>
      <c r="L12" s="6"/>
      <c r="M12" s="17"/>
      <c r="N12" s="6"/>
      <c r="O12" s="6"/>
      <c r="P12" s="6"/>
      <c r="Q12" s="12"/>
      <c r="R12" s="12"/>
      <c r="S12" s="12"/>
      <c r="T12" s="13"/>
      <c r="U12" s="13"/>
      <c r="V12" s="13"/>
      <c r="W12" s="13"/>
      <c r="X12" s="13"/>
      <c r="Z12" s="14"/>
      <c r="AA12" s="15"/>
    </row>
    <row r="13" spans="1:27" s="4" customFormat="1" x14ac:dyDescent="0.2">
      <c r="C13" s="28" t="s">
        <v>35</v>
      </c>
      <c r="D13" s="25">
        <f>COUNTIF('Casos de Prueba Estandar'!$G$2:$G$496,"Falló Definición")+COUNTIF('Casos de Prueba'!$G$2:$G$395,"Falló Definición")</f>
        <v>0</v>
      </c>
      <c r="E13" s="24" t="str">
        <f t="shared" si="0"/>
        <v>Null</v>
      </c>
      <c r="F13" s="16"/>
      <c r="H13" s="16"/>
      <c r="J13" s="16"/>
      <c r="K13" s="10"/>
      <c r="L13" s="6"/>
      <c r="M13" s="17"/>
      <c r="N13" s="6"/>
      <c r="O13" s="6"/>
      <c r="P13" s="6"/>
      <c r="Q13" s="12"/>
      <c r="R13" s="12"/>
      <c r="S13" s="12"/>
      <c r="T13" s="13"/>
      <c r="U13" s="13"/>
      <c r="V13" s="13"/>
      <c r="W13" s="13"/>
      <c r="X13" s="13"/>
      <c r="Z13" s="14"/>
      <c r="AA13" s="15"/>
    </row>
    <row r="14" spans="1:27" s="4" customFormat="1" x14ac:dyDescent="0.2">
      <c r="C14" s="28" t="s">
        <v>33</v>
      </c>
      <c r="D14" s="25">
        <f>COUNTIF('Casos de Prueba Estandar'!$G$2:$G$496,"Falló Desarrollo")+COUNTIF('Casos de Prueba'!$G$2:$G$395,"Falló Desarrollo")</f>
        <v>0</v>
      </c>
      <c r="E14" s="24" t="str">
        <f t="shared" si="0"/>
        <v>Null</v>
      </c>
      <c r="F14" s="16"/>
      <c r="H14" s="16"/>
      <c r="J14" s="16"/>
      <c r="K14" s="10"/>
      <c r="L14" s="6"/>
      <c r="M14" s="17"/>
      <c r="N14" s="6"/>
      <c r="O14" s="6"/>
      <c r="P14" s="6"/>
      <c r="Q14" s="12"/>
      <c r="R14" s="12"/>
      <c r="S14" s="12"/>
      <c r="T14" s="13"/>
      <c r="U14" s="13"/>
      <c r="V14" s="13"/>
      <c r="W14" s="13"/>
      <c r="X14" s="13"/>
      <c r="Z14" s="14"/>
      <c r="AA14" s="15"/>
    </row>
    <row r="15" spans="1:27" s="4" customFormat="1" x14ac:dyDescent="0.2">
      <c r="C15" s="28" t="s">
        <v>99</v>
      </c>
      <c r="D15" s="25">
        <f>COUNTIF('Casos de Prueba Estandar'!$G$2:$G$496,"Bloqueado")+COUNTIF('Casos de Prueba'!$G$2:$G$395,"Bloqueado")</f>
        <v>0</v>
      </c>
      <c r="E15" s="24" t="str">
        <f t="shared" si="0"/>
        <v>Null</v>
      </c>
      <c r="F15" s="16"/>
      <c r="H15" s="18"/>
      <c r="J15" s="9"/>
      <c r="K15" s="9"/>
      <c r="L15" s="10"/>
      <c r="M15" s="9"/>
      <c r="N15" s="11"/>
      <c r="O15" s="11"/>
      <c r="P15" s="11"/>
      <c r="Q15" s="12"/>
      <c r="R15" s="12"/>
      <c r="S15" s="12"/>
      <c r="T15" s="13"/>
      <c r="U15" s="13"/>
      <c r="V15" s="13"/>
      <c r="W15" s="13"/>
      <c r="X15" s="13"/>
      <c r="Z15" s="14"/>
      <c r="AA15" s="15"/>
    </row>
    <row r="16" spans="1:27" s="4" customFormat="1" x14ac:dyDescent="0.2">
      <c r="C16" s="28" t="s">
        <v>0</v>
      </c>
      <c r="D16" s="25">
        <f>COUNTIF('Casos de Prueba Estandar'!$G$2:$G$496,"Sin probar")+COUNTIF('Casos de Prueba'!$G$2:$G$395,"Sin probar")</f>
        <v>0</v>
      </c>
      <c r="E16" s="24" t="str">
        <f t="shared" si="0"/>
        <v>Null</v>
      </c>
      <c r="F16" s="18"/>
      <c r="H16" s="16"/>
      <c r="J16" s="16"/>
      <c r="K16" s="10"/>
      <c r="L16" s="6"/>
      <c r="M16" s="17"/>
      <c r="N16" s="6"/>
      <c r="O16" s="6"/>
      <c r="P16" s="6"/>
      <c r="Q16" s="12"/>
      <c r="R16" s="12"/>
      <c r="S16" s="12"/>
      <c r="T16" s="13"/>
      <c r="U16" s="13"/>
      <c r="V16" s="13"/>
      <c r="W16" s="13"/>
      <c r="X16" s="13"/>
      <c r="Z16" s="14"/>
      <c r="AA16" s="15"/>
    </row>
    <row r="17" spans="3:27" s="4" customFormat="1" x14ac:dyDescent="0.2">
      <c r="C17" s="28" t="s">
        <v>100</v>
      </c>
      <c r="D17" s="25">
        <f>COUNTIF('Casos de Prueba Estandar'!$G$2:$G$496,"Mejora")+COUNTIF('Casos de Prueba'!$G$2:$G$395,"Mejora")</f>
        <v>0</v>
      </c>
      <c r="E17" s="24" t="str">
        <f t="shared" si="0"/>
        <v>Null</v>
      </c>
      <c r="F17" s="16"/>
      <c r="H17" s="16"/>
      <c r="J17" s="16"/>
      <c r="K17" s="10"/>
      <c r="L17" s="6"/>
      <c r="M17" s="17"/>
      <c r="N17" s="6"/>
      <c r="O17" s="6"/>
      <c r="P17" s="6"/>
      <c r="Q17" s="12"/>
      <c r="R17" s="12"/>
      <c r="S17" s="12"/>
      <c r="T17" s="13"/>
      <c r="U17" s="13"/>
      <c r="V17" s="13"/>
      <c r="W17" s="13"/>
      <c r="X17" s="13"/>
      <c r="Z17" s="14"/>
      <c r="AA17" s="15"/>
    </row>
    <row r="18" spans="3:27" s="4" customFormat="1" x14ac:dyDescent="0.2">
      <c r="C18" s="28" t="s">
        <v>101</v>
      </c>
      <c r="D18" s="25">
        <f>COUNTIF('Casos de Prueba Estandar'!$G$2:$G$496,"No Probado Cambio Alcance")+COUNTIF('Casos de Prueba'!$G$2:$G$395,"No Probado Cambio Alcance")</f>
        <v>0</v>
      </c>
      <c r="E18" s="24" t="str">
        <f t="shared" si="0"/>
        <v>Null</v>
      </c>
      <c r="F18" s="16"/>
      <c r="H18" s="16"/>
      <c r="J18" s="16"/>
      <c r="K18" s="10"/>
      <c r="L18" s="6"/>
      <c r="M18" s="17"/>
      <c r="N18" s="6"/>
      <c r="O18" s="6"/>
      <c r="P18" s="6"/>
      <c r="Q18" s="12"/>
      <c r="R18" s="12"/>
      <c r="S18" s="12"/>
      <c r="T18" s="13"/>
      <c r="U18" s="13"/>
      <c r="V18" s="13"/>
      <c r="W18" s="13"/>
      <c r="X18" s="13"/>
      <c r="Z18" s="14"/>
      <c r="AA18" s="15"/>
    </row>
    <row r="19" spans="3:27" s="4" customFormat="1" x14ac:dyDescent="0.2">
      <c r="C19" s="28" t="s">
        <v>16</v>
      </c>
      <c r="D19" s="25">
        <f>COUNTIF('Casos de Prueba Estandar'!$G$2:$G$496,"Error (WishList)")+COUNTIF('Casos de Prueba'!$G$2:$G$395,"Error (WishList)")</f>
        <v>0</v>
      </c>
      <c r="E19" s="24" t="str">
        <f t="shared" si="0"/>
        <v>Null</v>
      </c>
      <c r="F19" s="16"/>
      <c r="H19" s="18"/>
      <c r="J19" s="9"/>
      <c r="K19" s="9"/>
      <c r="L19" s="10"/>
      <c r="M19" s="9"/>
      <c r="N19" s="11"/>
      <c r="O19" s="11"/>
      <c r="P19" s="11"/>
      <c r="Q19" s="12"/>
      <c r="R19" s="12"/>
      <c r="S19" s="12"/>
      <c r="T19" s="13"/>
      <c r="U19" s="13"/>
      <c r="V19" s="13"/>
      <c r="W19" s="13"/>
      <c r="X19" s="13"/>
      <c r="Z19" s="14"/>
      <c r="AA19" s="15"/>
    </row>
    <row r="20" spans="3:27" s="19" customFormat="1" ht="15" x14ac:dyDescent="0.25">
      <c r="C20" s="28" t="s">
        <v>15</v>
      </c>
      <c r="D20" s="25">
        <f>COUNTIF('Casos de Prueba Estandar'!$G$2:$G$496,"Ap. C/Reserva")+COUNTIF('Casos de Prueba'!$G$2:$G$395,"Ap. C/Reserva")</f>
        <v>0</v>
      </c>
      <c r="E20" s="24" t="str">
        <f t="shared" ref="E20:E21" si="1">IF(OR(D20=0,$D$10=0), "Null", D20*$E$10/$D$10)</f>
        <v>Null</v>
      </c>
    </row>
    <row r="21" spans="3:27" ht="13.5" thickBot="1" x14ac:dyDescent="0.25">
      <c r="C21" s="29" t="s">
        <v>11</v>
      </c>
      <c r="D21" s="26">
        <f>COUNTIF('Casos de Prueba Estandar'!$G$2:$G$496,"No Aplica")+COUNTIF('Casos de Prueba'!$G$2:$G$395,"No Aplica")</f>
        <v>0</v>
      </c>
      <c r="E21" s="73" t="str">
        <f t="shared" si="1"/>
        <v>Null</v>
      </c>
    </row>
    <row r="23" spans="3:27" ht="13.5" thickBot="1" x14ac:dyDescent="0.25"/>
    <row r="24" spans="3:27" ht="13.5" thickBot="1" x14ac:dyDescent="0.25">
      <c r="C24" s="31" t="s">
        <v>184</v>
      </c>
      <c r="D24" s="30" t="s">
        <v>1</v>
      </c>
      <c r="E24" s="32" t="s">
        <v>2</v>
      </c>
      <c r="F24" s="32" t="s">
        <v>186</v>
      </c>
    </row>
    <row r="25" spans="3:27" ht="13.5" thickBot="1" x14ac:dyDescent="0.25">
      <c r="C25" s="27" t="s">
        <v>3</v>
      </c>
      <c r="D25" s="71">
        <f>(COUNTA('Casos de Prueba Estandar'!$H$2:$H$496))+(COUNTA('Casos de Prueba'!$H$2:$H$395))</f>
        <v>0</v>
      </c>
      <c r="E25" s="72">
        <v>1</v>
      </c>
      <c r="F25" s="32" t="s">
        <v>36</v>
      </c>
    </row>
    <row r="26" spans="3:27" x14ac:dyDescent="0.2">
      <c r="C26" s="28" t="s">
        <v>97</v>
      </c>
      <c r="D26" s="25">
        <f>COUNTIF('Casos de Prueba Estandar'!$H$2:$H$496,"Pasó")+COUNTIF('Casos de Prueba'!$H$2:$H$395,"Pasó")</f>
        <v>0</v>
      </c>
      <c r="E26" s="24" t="str">
        <f t="shared" ref="E26:E36" si="2">IF(OR(D26=0,$D$25=0), "Null", D26*$E$25/$D$25)</f>
        <v>Null</v>
      </c>
    </row>
    <row r="27" spans="3:27" x14ac:dyDescent="0.2">
      <c r="C27" s="28" t="s">
        <v>98</v>
      </c>
      <c r="D27" s="25">
        <f>COUNTIF('Casos de Prueba Estandar'!$H$2:$H$496,"Falló Definición")+COUNTIF('Casos de Prueba Estandar'!$H$2:$H$496,"Falló Desarrollo")</f>
        <v>0</v>
      </c>
      <c r="E27" s="24" t="str">
        <f t="shared" si="2"/>
        <v>Null</v>
      </c>
    </row>
    <row r="28" spans="3:27" x14ac:dyDescent="0.2">
      <c r="C28" s="28" t="s">
        <v>35</v>
      </c>
      <c r="D28" s="25">
        <f>COUNTIF('Casos de Prueba Estandar'!$H$2:$H$496,"Falló Definición")+COUNTIF('Casos de Prueba'!$H$2:$H$395,"Falló Definición")</f>
        <v>0</v>
      </c>
      <c r="E28" s="24" t="str">
        <f t="shared" si="2"/>
        <v>Null</v>
      </c>
    </row>
    <row r="29" spans="3:27" x14ac:dyDescent="0.2">
      <c r="C29" s="28" t="s">
        <v>33</v>
      </c>
      <c r="D29" s="25">
        <f>COUNTIF('Casos de Prueba Estandar'!$H$2:$H$496,"Falló Desarrollo")+COUNTIF('Casos de Prueba'!$H$2:$H$395,"Falló Desarrollo")</f>
        <v>0</v>
      </c>
      <c r="E29" s="24" t="str">
        <f t="shared" si="2"/>
        <v>Null</v>
      </c>
    </row>
    <row r="30" spans="3:27" x14ac:dyDescent="0.2">
      <c r="C30" s="28" t="s">
        <v>99</v>
      </c>
      <c r="D30" s="25">
        <f>COUNTIF('Casos de Prueba Estandar'!$H$2:$H$496,"Bloqueado")+COUNTIF('Casos de Prueba'!$H$2:$H$395,"Bloqueado")</f>
        <v>0</v>
      </c>
      <c r="E30" s="24" t="str">
        <f t="shared" si="2"/>
        <v>Null</v>
      </c>
    </row>
    <row r="31" spans="3:27" x14ac:dyDescent="0.2">
      <c r="C31" s="28" t="s">
        <v>0</v>
      </c>
      <c r="D31" s="25">
        <f>COUNTIF('Casos de Prueba Estandar'!$H$2:$H$496,"Sin probar")+COUNTIF('Casos de Prueba'!$H$2:$H$395,"Sin probar")</f>
        <v>0</v>
      </c>
      <c r="E31" s="24" t="str">
        <f t="shared" si="2"/>
        <v>Null</v>
      </c>
    </row>
    <row r="32" spans="3:27" x14ac:dyDescent="0.2">
      <c r="C32" s="28" t="s">
        <v>100</v>
      </c>
      <c r="D32" s="25">
        <f>COUNTIF('Casos de Prueba Estandar'!$H$2:$H$496,"Mejora")+COUNTIF('Casos de Prueba'!$H$2:$H$395,"Mejora")</f>
        <v>0</v>
      </c>
      <c r="E32" s="24" t="str">
        <f t="shared" si="2"/>
        <v>Null</v>
      </c>
    </row>
    <row r="33" spans="3:6" x14ac:dyDescent="0.2">
      <c r="C33" s="28" t="s">
        <v>101</v>
      </c>
      <c r="D33" s="25">
        <f>COUNTIF('Casos de Prueba Estandar'!$H$2:$H$496,"No Probado Cambio Alcance")+COUNTIF('Casos de Prueba'!$H$2:$H$395,"No Probado Cambio Alcance")</f>
        <v>0</v>
      </c>
      <c r="E33" s="24" t="str">
        <f t="shared" si="2"/>
        <v>Null</v>
      </c>
    </row>
    <row r="34" spans="3:6" x14ac:dyDescent="0.2">
      <c r="C34" s="28" t="s">
        <v>16</v>
      </c>
      <c r="D34" s="25">
        <f>COUNTIF('Casos de Prueba Estandar'!$H$2:$H$496,"Error (WishList)")+COUNTIF('Casos de Prueba'!$H$2:$H$395,"Error (WishList)")</f>
        <v>0</v>
      </c>
      <c r="E34" s="24" t="str">
        <f t="shared" si="2"/>
        <v>Null</v>
      </c>
    </row>
    <row r="35" spans="3:6" x14ac:dyDescent="0.2">
      <c r="C35" s="28" t="s">
        <v>15</v>
      </c>
      <c r="D35" s="25">
        <f>COUNTIF('Casos de Prueba Estandar'!$H$2:$H$496,"Ap. C/Reserva")+COUNTIF('Casos de Prueba'!$H$2:$H$395,"Ap. C/Reserva")</f>
        <v>0</v>
      </c>
      <c r="E35" s="24" t="str">
        <f t="shared" si="2"/>
        <v>Null</v>
      </c>
    </row>
    <row r="36" spans="3:6" ht="13.5" thickBot="1" x14ac:dyDescent="0.25">
      <c r="C36" s="29" t="s">
        <v>11</v>
      </c>
      <c r="D36" s="26">
        <f>COUNTIF('Casos de Prueba Estandar'!$H$2:$H$496,"No Aplica")+COUNTIF('Casos de Prueba'!$H$2:$H$395,"No Aplica")</f>
        <v>0</v>
      </c>
      <c r="E36" s="73" t="str">
        <f t="shared" si="2"/>
        <v>Null</v>
      </c>
    </row>
    <row r="38" spans="3:6" ht="13.5" thickBot="1" x14ac:dyDescent="0.25"/>
    <row r="39" spans="3:6" ht="13.5" thickBot="1" x14ac:dyDescent="0.25">
      <c r="C39" s="31" t="s">
        <v>185</v>
      </c>
      <c r="D39" s="30" t="s">
        <v>1</v>
      </c>
      <c r="E39" s="32" t="s">
        <v>2</v>
      </c>
      <c r="F39" s="32" t="s">
        <v>186</v>
      </c>
    </row>
    <row r="40" spans="3:6" ht="13.5" thickBot="1" x14ac:dyDescent="0.25">
      <c r="C40" s="27" t="s">
        <v>3</v>
      </c>
      <c r="D40" s="71">
        <f>(COUNTA('Casos de Prueba Estandar'!$I$2:$I$496))+(COUNTA('Casos de Prueba'!$I$2:$I$395))</f>
        <v>0</v>
      </c>
      <c r="E40" s="72">
        <v>1</v>
      </c>
      <c r="F40" s="32" t="s">
        <v>36</v>
      </c>
    </row>
    <row r="41" spans="3:6" x14ac:dyDescent="0.2">
      <c r="C41" s="28" t="s">
        <v>97</v>
      </c>
      <c r="D41" s="25">
        <f>COUNTIF('Casos de Prueba Estandar'!$I$2:$I$496,"Pasó")+COUNTIF('Casos de Prueba'!$I$2:$I$395,"Pasó")</f>
        <v>0</v>
      </c>
      <c r="E41" s="24" t="str">
        <f t="shared" ref="E41:E51" si="3">IF(OR(D41=0,$D$40=0), "Null", D41*$E$40/$D$40)</f>
        <v>Null</v>
      </c>
    </row>
    <row r="42" spans="3:6" x14ac:dyDescent="0.2">
      <c r="C42" s="28" t="s">
        <v>98</v>
      </c>
      <c r="D42" s="25">
        <f>COUNTIF('Casos de Prueba Estandar'!$I$2:$I$496,"Falló Definición")+COUNTIF('Casos de Prueba Estandar'!$I$2:$I$496,"Falló Desarrollo")</f>
        <v>0</v>
      </c>
      <c r="E42" s="24" t="str">
        <f t="shared" si="3"/>
        <v>Null</v>
      </c>
    </row>
    <row r="43" spans="3:6" x14ac:dyDescent="0.2">
      <c r="C43" s="28" t="s">
        <v>35</v>
      </c>
      <c r="D43" s="25">
        <f>COUNTIF('Casos de Prueba Estandar'!$I$2:$I$496,"Falló Definición")+COUNTIF('Casos de Prueba'!$I$2:$I$395,"Falló Definición")</f>
        <v>0</v>
      </c>
      <c r="E43" s="24" t="str">
        <f t="shared" si="3"/>
        <v>Null</v>
      </c>
    </row>
    <row r="44" spans="3:6" x14ac:dyDescent="0.2">
      <c r="C44" s="28" t="s">
        <v>33</v>
      </c>
      <c r="D44" s="25">
        <f>COUNTIF('Casos de Prueba Estandar'!$I$2:$I$496,"Falló Desarrollo")+COUNTIF('Casos de Prueba'!$I$2:$I$395,"Falló Desarrollo")</f>
        <v>0</v>
      </c>
      <c r="E44" s="24" t="str">
        <f t="shared" si="3"/>
        <v>Null</v>
      </c>
    </row>
    <row r="45" spans="3:6" x14ac:dyDescent="0.2">
      <c r="C45" s="28" t="s">
        <v>99</v>
      </c>
      <c r="D45" s="25">
        <f>COUNTIF('Casos de Prueba Estandar'!$I$2:$I$496,"Bloqueado")+COUNTIF('Casos de Prueba'!$I$2:$I$395,"Bloqueado")</f>
        <v>0</v>
      </c>
      <c r="E45" s="24" t="str">
        <f t="shared" si="3"/>
        <v>Null</v>
      </c>
    </row>
    <row r="46" spans="3:6" x14ac:dyDescent="0.2">
      <c r="C46" s="28" t="s">
        <v>0</v>
      </c>
      <c r="D46" s="25">
        <f>COUNTIF('Casos de Prueba Estandar'!$I$2:$I$496,"Sin probar")+COUNTIF('Casos de Prueba'!$I$2:$I$395,"Sin probar")</f>
        <v>0</v>
      </c>
      <c r="E46" s="24" t="str">
        <f t="shared" si="3"/>
        <v>Null</v>
      </c>
    </row>
    <row r="47" spans="3:6" x14ac:dyDescent="0.2">
      <c r="C47" s="28" t="s">
        <v>100</v>
      </c>
      <c r="D47" s="25">
        <f>COUNTIF('Casos de Prueba Estandar'!$I$2:$I$496,"Mejora")+COUNTIF('Casos de Prueba'!$I$2:$I$395,"Mejora")</f>
        <v>0</v>
      </c>
      <c r="E47" s="24" t="str">
        <f t="shared" si="3"/>
        <v>Null</v>
      </c>
    </row>
    <row r="48" spans="3:6" x14ac:dyDescent="0.2">
      <c r="C48" s="28" t="s">
        <v>101</v>
      </c>
      <c r="D48" s="25">
        <f>COUNTIF('Casos de Prueba Estandar'!$I$2:$I$496,"No Probado Cambio Alcance")+COUNTIF('Casos de Prueba'!$I$2:$I$395,"No Probado Cambio Alcance")</f>
        <v>0</v>
      </c>
      <c r="E48" s="24" t="str">
        <f t="shared" si="3"/>
        <v>Null</v>
      </c>
    </row>
    <row r="49" spans="3:5" x14ac:dyDescent="0.2">
      <c r="C49" s="28" t="s">
        <v>16</v>
      </c>
      <c r="D49" s="25">
        <f>COUNTIF('Casos de Prueba Estandar'!$I$2:$I$496,"Error (WishList)")+COUNTIF('Casos de Prueba'!$I$2:$I$395,"Error (WishList)")</f>
        <v>0</v>
      </c>
      <c r="E49" s="24" t="str">
        <f t="shared" si="3"/>
        <v>Null</v>
      </c>
    </row>
    <row r="50" spans="3:5" x14ac:dyDescent="0.2">
      <c r="C50" s="28" t="s">
        <v>15</v>
      </c>
      <c r="D50" s="25">
        <f>COUNTIF('Casos de Prueba Estandar'!$I$2:$I$496,"Ap. C/Reserva")+COUNTIF('Casos de Prueba'!$I$2:$I$395,"Ap. C/Reserva")</f>
        <v>0</v>
      </c>
      <c r="E50" s="24" t="str">
        <f t="shared" si="3"/>
        <v>Null</v>
      </c>
    </row>
    <row r="51" spans="3:5" ht="13.5" thickBot="1" x14ac:dyDescent="0.25">
      <c r="C51" s="29" t="s">
        <v>11</v>
      </c>
      <c r="D51" s="26">
        <f>COUNTIF('Casos de Prueba Estandar'!$I$2:$I$496,"No Aplica")+COUNTIF('Casos de Prueba'!$I$2:$I$395,"No Aplica")</f>
        <v>0</v>
      </c>
      <c r="E51" s="73" t="str">
        <f t="shared" si="3"/>
        <v>Null</v>
      </c>
    </row>
  </sheetData>
  <protectedRanges>
    <protectedRange sqref="C4:C6 E4:E6" name="Range1_1_1"/>
  </protectedRanges>
  <mergeCells count="1"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19"/>
  <sheetViews>
    <sheetView showFormulas="1" showGridLines="0" workbookViewId="0">
      <selection activeCell="D11" sqref="D11"/>
    </sheetView>
  </sheetViews>
  <sheetFormatPr defaultColWidth="9.140625" defaultRowHeight="12.75" x14ac:dyDescent="0.2"/>
  <cols>
    <col min="1" max="1" width="1.7109375" style="4" customWidth="1"/>
    <col min="2" max="2" width="5.5703125" style="3" bestFit="1" customWidth="1"/>
    <col min="3" max="3" width="13.5703125" style="4" customWidth="1"/>
    <col min="4" max="4" width="6.28515625" style="4" bestFit="1" customWidth="1"/>
    <col min="5" max="5" width="14.28515625" style="4" customWidth="1"/>
    <col min="6" max="16384" width="9.140625" style="4"/>
  </cols>
  <sheetData>
    <row r="1" spans="2:8" ht="27" customHeight="1" thickBot="1" x14ac:dyDescent="0.25">
      <c r="B1" s="1" t="s">
        <v>10</v>
      </c>
    </row>
    <row r="2" spans="2:8" ht="26.25" customHeight="1" x14ac:dyDescent="0.2">
      <c r="B2" s="51" t="s">
        <v>9</v>
      </c>
      <c r="C2" s="53" t="s">
        <v>34</v>
      </c>
      <c r="D2" s="55" t="s">
        <v>103</v>
      </c>
      <c r="E2" s="53" t="s">
        <v>26</v>
      </c>
      <c r="F2" s="55" t="s">
        <v>14</v>
      </c>
      <c r="G2" s="51" t="s">
        <v>28</v>
      </c>
      <c r="H2" s="53"/>
    </row>
    <row r="3" spans="2:8" ht="22.5" customHeight="1" x14ac:dyDescent="0.3">
      <c r="B3" s="52" t="s">
        <v>11</v>
      </c>
      <c r="C3" s="69" t="s">
        <v>5</v>
      </c>
      <c r="D3" s="58" t="s">
        <v>104</v>
      </c>
      <c r="E3" s="54" t="s">
        <v>18</v>
      </c>
      <c r="F3" s="56" t="s">
        <v>11</v>
      </c>
      <c r="G3" s="52" t="s">
        <v>29</v>
      </c>
      <c r="H3" s="58"/>
    </row>
    <row r="4" spans="2:8" ht="22.5" customHeight="1" x14ac:dyDescent="0.3">
      <c r="B4" s="52" t="s">
        <v>12</v>
      </c>
      <c r="C4" s="69" t="s">
        <v>35</v>
      </c>
      <c r="D4" s="58" t="s">
        <v>17</v>
      </c>
      <c r="E4" s="54" t="s">
        <v>19</v>
      </c>
      <c r="F4" s="56" t="s">
        <v>25</v>
      </c>
      <c r="G4" s="52" t="s">
        <v>30</v>
      </c>
      <c r="H4" s="58"/>
    </row>
    <row r="5" spans="2:8" ht="22.5" customHeight="1" x14ac:dyDescent="0.3">
      <c r="B5" s="52" t="s">
        <v>13</v>
      </c>
      <c r="C5" s="69" t="s">
        <v>33</v>
      </c>
      <c r="D5" s="58" t="s">
        <v>105</v>
      </c>
      <c r="E5" s="54" t="s">
        <v>21</v>
      </c>
      <c r="F5" s="47"/>
      <c r="G5" s="52" t="s">
        <v>31</v>
      </c>
      <c r="H5" s="58"/>
    </row>
    <row r="6" spans="2:8" ht="22.5" customHeight="1" x14ac:dyDescent="0.3">
      <c r="B6" s="48"/>
      <c r="C6" s="69" t="s">
        <v>7</v>
      </c>
      <c r="D6" s="58" t="s">
        <v>188</v>
      </c>
      <c r="E6" s="54" t="s">
        <v>22</v>
      </c>
      <c r="F6" s="47"/>
      <c r="G6" s="59" t="s">
        <v>187</v>
      </c>
      <c r="H6" s="58"/>
    </row>
    <row r="7" spans="2:8" ht="22.5" customHeight="1" x14ac:dyDescent="0.3">
      <c r="B7" s="48"/>
      <c r="C7" s="68" t="s">
        <v>178</v>
      </c>
      <c r="D7" s="66" t="s">
        <v>189</v>
      </c>
      <c r="E7" s="54" t="s">
        <v>20</v>
      </c>
      <c r="F7" s="47"/>
      <c r="G7" s="59" t="s">
        <v>102</v>
      </c>
      <c r="H7" s="58"/>
    </row>
    <row r="8" spans="2:8" ht="22.5" customHeight="1" x14ac:dyDescent="0.3">
      <c r="B8" s="48"/>
      <c r="C8" s="69" t="s">
        <v>179</v>
      </c>
      <c r="D8" s="58" t="s">
        <v>226</v>
      </c>
      <c r="E8" s="67"/>
      <c r="F8" s="47"/>
      <c r="G8" s="60"/>
      <c r="H8" s="66"/>
    </row>
    <row r="9" spans="2:8" ht="23.25" customHeight="1" x14ac:dyDescent="0.3">
      <c r="B9" s="48"/>
      <c r="C9" s="68" t="s">
        <v>11</v>
      </c>
      <c r="E9" s="67"/>
      <c r="F9" s="47"/>
      <c r="G9" s="60"/>
      <c r="H9" s="66"/>
    </row>
    <row r="10" spans="2:8" ht="21.75" customHeight="1" x14ac:dyDescent="0.3">
      <c r="B10" s="48"/>
      <c r="C10" s="69" t="s">
        <v>101</v>
      </c>
      <c r="D10" s="66"/>
      <c r="E10" s="67"/>
      <c r="F10" s="47"/>
      <c r="G10" s="60"/>
      <c r="H10" s="66"/>
    </row>
    <row r="11" spans="2:8" ht="22.5" customHeight="1" x14ac:dyDescent="0.3">
      <c r="B11" s="48"/>
      <c r="C11" s="69" t="s">
        <v>15</v>
      </c>
      <c r="D11" s="66"/>
      <c r="E11" s="67"/>
      <c r="F11" s="47"/>
      <c r="G11" s="60"/>
      <c r="H11" s="66"/>
    </row>
    <row r="12" spans="2:8" ht="22.5" customHeight="1" thickBot="1" x14ac:dyDescent="0.25">
      <c r="B12" s="49"/>
      <c r="C12" s="70" t="s">
        <v>16</v>
      </c>
      <c r="D12" s="62"/>
      <c r="E12" s="57"/>
      <c r="F12" s="50"/>
      <c r="G12" s="61"/>
      <c r="H12" s="62"/>
    </row>
    <row r="13" spans="2:8" ht="22.5" customHeight="1" x14ac:dyDescent="0.2"/>
    <row r="14" spans="2:8" x14ac:dyDescent="0.2">
      <c r="B14" s="4"/>
    </row>
    <row r="15" spans="2:8" x14ac:dyDescent="0.2">
      <c r="B15" s="4"/>
    </row>
    <row r="16" spans="2:8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</sheetData>
  <customSheetViews>
    <customSheetView guid="{6DF677C5-424A-4CA8-8EBE-8417540E5665}" showFormulas="1" showGridLines="0">
      <selection activeCell="F5" sqref="F5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orientation="portrait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tabSelected="1" workbookViewId="0">
      <selection activeCell="B37" sqref="B37"/>
    </sheetView>
  </sheetViews>
  <sheetFormatPr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Casos de Prueba Estandar</vt:lpstr>
      <vt:lpstr>Casos de Prueba</vt:lpstr>
      <vt:lpstr>Resumen</vt:lpstr>
      <vt:lpstr>Setup</vt:lpstr>
      <vt:lpstr>Diagrama de Entendimiento</vt:lpstr>
      <vt:lpstr>Browser</vt:lpstr>
      <vt:lpstr>Diagnóstico</vt:lpstr>
      <vt:lpstr>Estado</vt:lpstr>
      <vt:lpstr>Módulo</vt:lpstr>
      <vt:lpstr>QC_Responsable</vt:lpstr>
      <vt:lpstr>Tipo_Test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caperucita roja</dc:creator>
  <cp:lastModifiedBy>mgil</cp:lastModifiedBy>
  <cp:lastPrinted>2010-10-18T15:43:23Z</cp:lastPrinted>
  <dcterms:created xsi:type="dcterms:W3CDTF">2002-10-03T18:28:40Z</dcterms:created>
  <dcterms:modified xsi:type="dcterms:W3CDTF">2015-02-03T13:07:31Z</dcterms:modified>
</cp:coreProperties>
</file>