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MORA\Mora-DSE\Mora\model\"/>
    </mc:Choice>
  </mc:AlternateContent>
  <xr:revisionPtr revIDLastSave="0" documentId="13_ncr:1_{93F80E6C-6F46-46B9-B374-CC85551C1F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G9" i="1"/>
  <c r="F9" i="1"/>
  <c r="D3" i="1"/>
  <c r="D4" i="1"/>
  <c r="D5" i="1"/>
  <c r="D6" i="1"/>
  <c r="D7" i="1"/>
  <c r="D8" i="1"/>
  <c r="D10" i="1"/>
  <c r="D11" i="1"/>
  <c r="D2" i="1"/>
  <c r="C12" i="1"/>
  <c r="C11" i="1"/>
  <c r="C10" i="1"/>
  <c r="C8" i="1"/>
  <c r="C7" i="1"/>
  <c r="C6" i="1"/>
  <c r="C5" i="1"/>
  <c r="C4" i="1"/>
  <c r="C3" i="1"/>
  <c r="C2" i="1"/>
  <c r="E12" i="1"/>
  <c r="F12" i="1" s="1"/>
  <c r="G12" i="1" s="1"/>
  <c r="H12" i="1" s="1"/>
  <c r="F3" i="1"/>
  <c r="G3" i="1" s="1"/>
  <c r="H3" i="1" s="1"/>
  <c r="F11" i="1"/>
  <c r="G11" i="1" s="1"/>
  <c r="H11" i="1" s="1"/>
  <c r="F4" i="1"/>
  <c r="G4" i="1" s="1"/>
  <c r="H4" i="1" s="1"/>
  <c r="F5" i="1"/>
  <c r="G5" i="1" s="1"/>
  <c r="F6" i="1"/>
  <c r="G6" i="1" s="1"/>
  <c r="H6" i="1" s="1"/>
  <c r="F7" i="1"/>
  <c r="G7" i="1" s="1"/>
  <c r="H7" i="1" s="1"/>
  <c r="F8" i="1"/>
  <c r="G8" i="1" s="1"/>
  <c r="H8" i="1" s="1"/>
  <c r="F10" i="1"/>
  <c r="G10" i="1" s="1"/>
  <c r="H10" i="1" s="1"/>
  <c r="F2" i="1"/>
  <c r="G2" i="1" s="1"/>
  <c r="H2" i="1" s="1"/>
  <c r="D12" i="1" l="1"/>
</calcChain>
</file>

<file path=xl/sharedStrings.xml><?xml version="1.0" encoding="utf-8"?>
<sst xmlns="http://schemas.openxmlformats.org/spreadsheetml/2006/main" count="19" uniqueCount="19">
  <si>
    <t xml:space="preserve">params </t>
    <phoneticPr fontId="1" type="noConversion"/>
  </si>
  <si>
    <t>RRAM Chips  (168 Tiles per Chip)</t>
    <phoneticPr fontId="1" type="noConversion"/>
  </si>
  <si>
    <t>Models</t>
    <phoneticPr fontId="1" type="noConversion"/>
  </si>
  <si>
    <t>alexnet</t>
    <phoneticPr fontId="1" type="noConversion"/>
  </si>
  <si>
    <t>vgg16</t>
    <phoneticPr fontId="1" type="noConversion"/>
  </si>
  <si>
    <t>resnet18</t>
    <phoneticPr fontId="1" type="noConversion"/>
  </si>
  <si>
    <t>resnet34</t>
    <phoneticPr fontId="1" type="noConversion"/>
  </si>
  <si>
    <t>resnet50</t>
    <phoneticPr fontId="1" type="noConversion"/>
  </si>
  <si>
    <t>resnet152</t>
    <phoneticPr fontId="1" type="noConversion"/>
  </si>
  <si>
    <t>mobilenet_v2</t>
    <phoneticPr fontId="1" type="noConversion"/>
  </si>
  <si>
    <t>shufflenet_v2</t>
    <phoneticPr fontId="1" type="noConversion"/>
  </si>
  <si>
    <t>vgg19</t>
    <phoneticPr fontId="1" type="noConversion"/>
  </si>
  <si>
    <t>RRAM Tiles (12 PEs per Tile)</t>
    <phoneticPr fontId="1" type="noConversion"/>
  </si>
  <si>
    <t>RRAM PEs (8 Xbars per PE)</t>
    <phoneticPr fontId="1" type="noConversion"/>
  </si>
  <si>
    <t>INT16 Mems (MB)</t>
    <phoneticPr fontId="1" type="noConversion"/>
  </si>
  <si>
    <t>nnUnet(old)</t>
    <phoneticPr fontId="1" type="noConversion"/>
  </si>
  <si>
    <t>RRAM INT16 Mems (MB)</t>
    <phoneticPr fontId="1" type="noConversion"/>
  </si>
  <si>
    <t>Xbars (ISSAC FORMS PUMA)</t>
    <phoneticPr fontId="1" type="noConversion"/>
  </si>
  <si>
    <t>resnext50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</si>
</sst>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RRAM Chips  (168 Tiles per Chip)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alexnet</c:v>
                </c:pt>
                <c:pt idx="1">
                  <c:v>vgg16</c:v>
                </c:pt>
                <c:pt idx="2">
                  <c:v>vgg19</c:v>
                </c:pt>
                <c:pt idx="3">
                  <c:v>resnet18</c:v>
                </c:pt>
                <c:pt idx="4">
                  <c:v>resnet34</c:v>
                </c:pt>
                <c:pt idx="5">
                  <c:v>resnet50</c:v>
                </c:pt>
                <c:pt idx="6">
                  <c:v>resnet152</c:v>
                </c:pt>
                <c:pt idx="7">
                  <c:v>resnext50</c:v>
                </c:pt>
                <c:pt idx="8">
                  <c:v>mobilenet_v2</c:v>
                </c:pt>
                <c:pt idx="9">
                  <c:v>shufflenet_v2</c:v>
                </c:pt>
                <c:pt idx="10">
                  <c:v>nnUnet(old)</c:v>
                </c:pt>
              </c:strCache>
            </c:strRef>
          </c:cat>
          <c:val>
            <c:numRef>
              <c:f>Sheet1!$H$2:$H$12</c:f>
              <c:numCache>
                <c:formatCode>0.00_ </c:formatCode>
                <c:ptCount val="11"/>
                <c:pt idx="0">
                  <c:v>1.8645833333333333</c:v>
                </c:pt>
                <c:pt idx="1">
                  <c:v>4.2182539682539684</c:v>
                </c:pt>
                <c:pt idx="2">
                  <c:v>4.378968253968254</c:v>
                </c:pt>
                <c:pt idx="3">
                  <c:v>0.36</c:v>
                </c:pt>
                <c:pt idx="4">
                  <c:v>0.66096230158730163</c:v>
                </c:pt>
                <c:pt idx="5">
                  <c:v>0.77752976190476186</c:v>
                </c:pt>
                <c:pt idx="6">
                  <c:v>1.8268849206349207</c:v>
                </c:pt>
                <c:pt idx="7">
                  <c:v>2.130828373015873</c:v>
                </c:pt>
                <c:pt idx="8">
                  <c:v>1.3653273809523809</c:v>
                </c:pt>
                <c:pt idx="9">
                  <c:v>0.19326636904761904</c:v>
                </c:pt>
                <c:pt idx="10">
                  <c:v>0.23695286380218097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8-4509-92A0-0993E75A4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47983"/>
        <c:axId val="2057647327"/>
      </c:barChart>
      <c:catAx>
        <c:axId val="1935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2057647327"/>
        <c:crosses val="autoZero"/>
        <c:auto val="1"/>
        <c:lblAlgn val="ctr"/>
        <c:lblOffset val="100"/>
        <c:noMultiLvlLbl val="0"/>
      </c:catAx>
      <c:valAx>
        <c:axId val="20576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93547983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206124</xdr:colOff>
      <xdr:row>14</xdr:row>
      <xdr:rowOff>112933</xdr:rowOff>
    </xdr:from>
    <xdr:to>
      <xdr:col>5</xdr:col>
      <xdr:colOff>171958</xdr:colOff>
      <xdr:row>27</xdr:row>
      <xdr:rowOff>151032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00F6CB-8F80-428D-996E-3123CE761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="115" zoomScaleNormal="115" workbookViewId="0">
      <selection activeCell="F17" sqref="F17"/>
    </sheetView>
  </sheetViews>
  <sheetFormatPr defaultColWidth="9" defaultRowHeight="20.100000000000001" customHeight="1" x14ac:dyDescent="0.2"/>
  <cols>
    <col min="1" max="1" width="15" style="1" customWidth="1"/>
    <col min="2" max="2" width="13.5" style="4" customWidth="1"/>
    <col min="3" max="3" width="19.25" style="2" customWidth="1"/>
    <col min="4" max="4" width="26.25" style="2" customWidth="1"/>
    <col min="5" max="5" width="27.5" style="11" customWidth="1"/>
    <col min="6" max="6" width="26" style="2" customWidth="1"/>
    <col min="7" max="7" width="27.875" style="2" customWidth="1"/>
    <col min="8" max="8" width="32.125" style="2" customWidth="1"/>
    <col min="9" max="9" width="21.75" style="1" customWidth="1"/>
    <col min="10" max="16384" width="9" style="1"/>
  </cols>
  <sheetData>
    <row r="1" spans="1:8" s="3" customFormat="1" ht="20.100000000000001" customHeight="1" x14ac:dyDescent="0.2">
      <c r="A1" s="3" t="s">
        <v>2</v>
      </c>
      <c r="B1" s="7" t="s">
        <v>0</v>
      </c>
      <c r="C1" s="8" t="s">
        <v>14</v>
      </c>
      <c r="D1" s="8" t="s">
        <v>16</v>
      </c>
      <c r="E1" s="9" t="s">
        <v>17</v>
      </c>
      <c r="F1" s="8" t="s">
        <v>13</v>
      </c>
      <c r="G1" s="8" t="s">
        <v>12</v>
      </c>
      <c r="H1" s="8" t="s">
        <v>1</v>
      </c>
    </row>
    <row r="2" spans="1:8" ht="20.100000000000001" customHeight="1" x14ac:dyDescent="0.2">
      <c r="A2" s="12" t="s">
        <v>3</v>
      </c>
      <c r="B2" s="5">
        <v>61100840</v>
      </c>
      <c r="C2" s="6">
        <f>B2*2/(1024 * 1024)</f>
        <v>116.54060363769531</v>
      </c>
      <c r="D2" s="6">
        <f>E2*128*128*2/(1024*1024*8)</f>
        <v>117.46875</v>
      </c>
      <c r="E2" s="10">
        <v>30072</v>
      </c>
      <c r="F2" s="6">
        <f>E2/8</f>
        <v>3759</v>
      </c>
      <c r="G2" s="6">
        <f>F2/12</f>
        <v>313.25</v>
      </c>
      <c r="H2" s="6">
        <f>G2/168</f>
        <v>1.8645833333333333</v>
      </c>
    </row>
    <row r="3" spans="1:8" ht="20.100000000000001" customHeight="1" x14ac:dyDescent="0.2">
      <c r="A3" s="12" t="s">
        <v>4</v>
      </c>
      <c r="B3" s="5">
        <v>138365992</v>
      </c>
      <c r="C3" s="6">
        <f>B3*2/(1024 * 1024)</f>
        <v>263.91218566894531</v>
      </c>
      <c r="D3" s="6">
        <f t="shared" ref="D3:D12" si="0">E3*128*128*2/(1024*1024*8)</f>
        <v>265.75</v>
      </c>
      <c r="E3" s="10">
        <v>68032</v>
      </c>
      <c r="F3" s="6">
        <f t="shared" ref="F3:F12" si="1">E3/8</f>
        <v>8504</v>
      </c>
      <c r="G3" s="6">
        <f t="shared" ref="G3:G12" si="2">F3/12</f>
        <v>708.66666666666663</v>
      </c>
      <c r="H3" s="6">
        <f t="shared" ref="H3:H12" si="3">G3/168</f>
        <v>4.2182539682539684</v>
      </c>
    </row>
    <row r="4" spans="1:8" ht="20.100000000000001" customHeight="1" x14ac:dyDescent="0.2">
      <c r="A4" s="12" t="s">
        <v>11</v>
      </c>
      <c r="B4" s="5">
        <v>143678248</v>
      </c>
      <c r="C4" s="6">
        <f>B4*2/(1024 * 1024)</f>
        <v>274.04450988769531</v>
      </c>
      <c r="D4" s="6">
        <f t="shared" si="0"/>
        <v>275.875</v>
      </c>
      <c r="E4" s="10">
        <v>70624</v>
      </c>
      <c r="F4" s="6">
        <f t="shared" si="1"/>
        <v>8828</v>
      </c>
      <c r="G4" s="6">
        <f t="shared" si="2"/>
        <v>735.66666666666663</v>
      </c>
      <c r="H4" s="6">
        <f t="shared" si="3"/>
        <v>4.378968253968254</v>
      </c>
    </row>
    <row r="5" spans="1:8" ht="20.100000000000001" customHeight="1" x14ac:dyDescent="0.2">
      <c r="A5" s="12" t="s">
        <v>5</v>
      </c>
      <c r="B5" s="5">
        <v>11689512</v>
      </c>
      <c r="C5" s="6">
        <f t="shared" ref="C5:C12" si="4">B5*2/(1024 * 1024)</f>
        <v>22.295974731445313</v>
      </c>
      <c r="D5" s="6">
        <f t="shared" si="0"/>
        <v>22.359375</v>
      </c>
      <c r="E5" s="10">
        <v>5724</v>
      </c>
      <c r="F5" s="6">
        <f t="shared" si="1"/>
        <v>715.5</v>
      </c>
      <c r="G5" s="6">
        <f t="shared" si="2"/>
        <v>59.625</v>
      </c>
      <c r="H5" s="6">
        <v>0.36</v>
      </c>
    </row>
    <row r="6" spans="1:8" ht="20.100000000000001" customHeight="1" x14ac:dyDescent="0.2">
      <c r="A6" s="12" t="s">
        <v>6</v>
      </c>
      <c r="B6" s="5">
        <v>21797672</v>
      </c>
      <c r="C6" s="6">
        <f t="shared" si="4"/>
        <v>41.575759887695313</v>
      </c>
      <c r="D6" s="6">
        <f t="shared" si="0"/>
        <v>41.640625</v>
      </c>
      <c r="E6" s="10">
        <v>10660</v>
      </c>
      <c r="F6" s="6">
        <f t="shared" si="1"/>
        <v>1332.5</v>
      </c>
      <c r="G6" s="6">
        <f t="shared" si="2"/>
        <v>111.04166666666667</v>
      </c>
      <c r="H6" s="6">
        <f t="shared" si="3"/>
        <v>0.66096230158730163</v>
      </c>
    </row>
    <row r="7" spans="1:8" ht="20.100000000000001" customHeight="1" x14ac:dyDescent="0.2">
      <c r="A7" s="12" t="s">
        <v>7</v>
      </c>
      <c r="B7" s="5">
        <v>25557032</v>
      </c>
      <c r="C7" s="6">
        <f t="shared" si="4"/>
        <v>48.746170043945313</v>
      </c>
      <c r="D7" s="6">
        <f t="shared" si="0"/>
        <v>48.984375</v>
      </c>
      <c r="E7" s="10">
        <v>12540</v>
      </c>
      <c r="F7" s="6">
        <f t="shared" si="1"/>
        <v>1567.5</v>
      </c>
      <c r="G7" s="6">
        <f t="shared" si="2"/>
        <v>130.625</v>
      </c>
      <c r="H7" s="6">
        <f t="shared" si="3"/>
        <v>0.77752976190476186</v>
      </c>
    </row>
    <row r="8" spans="1:8" ht="20.100000000000001" customHeight="1" x14ac:dyDescent="0.2">
      <c r="A8" s="12" t="s">
        <v>8</v>
      </c>
      <c r="B8" s="5">
        <v>60192808</v>
      </c>
      <c r="C8" s="6">
        <f t="shared" si="4"/>
        <v>114.80867004394531</v>
      </c>
      <c r="D8" s="6">
        <f t="shared" si="0"/>
        <v>115.09375</v>
      </c>
      <c r="E8" s="10">
        <v>29464</v>
      </c>
      <c r="F8" s="6">
        <f t="shared" si="1"/>
        <v>3683</v>
      </c>
      <c r="G8" s="6">
        <f t="shared" si="2"/>
        <v>306.91666666666669</v>
      </c>
      <c r="H8" s="6">
        <f t="shared" si="3"/>
        <v>1.8268849206349207</v>
      </c>
    </row>
    <row r="9" spans="1:8" ht="20.100000000000001" customHeight="1" x14ac:dyDescent="0.2">
      <c r="A9" s="12" t="s">
        <v>18</v>
      </c>
      <c r="B9" s="5">
        <v>25028904</v>
      </c>
      <c r="C9" s="6">
        <v>47.74</v>
      </c>
      <c r="D9" s="6">
        <v>134.24</v>
      </c>
      <c r="E9" s="10">
        <v>34366</v>
      </c>
      <c r="F9" s="6">
        <f t="shared" si="1"/>
        <v>4295.75</v>
      </c>
      <c r="G9" s="6">
        <f t="shared" si="2"/>
        <v>357.97916666666669</v>
      </c>
      <c r="H9" s="6">
        <f t="shared" si="3"/>
        <v>2.130828373015873</v>
      </c>
    </row>
    <row r="10" spans="1:8" ht="20.100000000000001" customHeight="1" x14ac:dyDescent="0.2">
      <c r="A10" s="12" t="s">
        <v>9</v>
      </c>
      <c r="B10" s="5">
        <v>3504872</v>
      </c>
      <c r="C10" s="6">
        <f t="shared" si="4"/>
        <v>6.6850128173828125</v>
      </c>
      <c r="D10" s="6">
        <f t="shared" si="0"/>
        <v>86.015625</v>
      </c>
      <c r="E10" s="10">
        <v>22020</v>
      </c>
      <c r="F10" s="6">
        <f t="shared" si="1"/>
        <v>2752.5</v>
      </c>
      <c r="G10" s="6">
        <f t="shared" si="2"/>
        <v>229.375</v>
      </c>
      <c r="H10" s="6">
        <f t="shared" si="3"/>
        <v>1.3653273809523809</v>
      </c>
    </row>
    <row r="11" spans="1:8" ht="20.100000000000001" customHeight="1" x14ac:dyDescent="0.2">
      <c r="A11" s="12" t="s">
        <v>10</v>
      </c>
      <c r="B11" s="5">
        <v>2278604</v>
      </c>
      <c r="C11" s="6">
        <f t="shared" si="4"/>
        <v>4.3460922241210938</v>
      </c>
      <c r="D11" s="6">
        <f t="shared" si="0"/>
        <v>12.17578125</v>
      </c>
      <c r="E11" s="10">
        <v>3117</v>
      </c>
      <c r="F11" s="6">
        <f t="shared" si="1"/>
        <v>389.625</v>
      </c>
      <c r="G11" s="6">
        <f t="shared" si="2"/>
        <v>32.46875</v>
      </c>
      <c r="H11" s="6">
        <f t="shared" si="3"/>
        <v>0.19326636904761904</v>
      </c>
    </row>
    <row r="12" spans="1:8" ht="20.100000000000001" customHeight="1" x14ac:dyDescent="0.2">
      <c r="A12" s="12" t="s">
        <v>15</v>
      </c>
      <c r="B12" s="5">
        <v>7765442</v>
      </c>
      <c r="C12" s="6">
        <f t="shared" si="4"/>
        <v>14.811405181884766</v>
      </c>
      <c r="D12" s="6">
        <f t="shared" si="0"/>
        <v>14.928030419537402</v>
      </c>
      <c r="E12" s="10">
        <f t="shared" ref="E12" si="5">B12*8/(128 * 127)</f>
        <v>3821.5757874015749</v>
      </c>
      <c r="F12" s="6">
        <f t="shared" si="1"/>
        <v>477.69697342519686</v>
      </c>
      <c r="G12" s="6">
        <f t="shared" si="2"/>
        <v>39.808081118766403</v>
      </c>
      <c r="H12" s="6">
        <f t="shared" si="3"/>
        <v>0.23695286380218097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Song</dc:creator>
  <cp:lastModifiedBy>千本blur</cp:lastModifiedBy>
  <dcterms:created xsi:type="dcterms:W3CDTF">2015-06-05T18:19:34Z</dcterms:created>
  <dcterms:modified xsi:type="dcterms:W3CDTF">2021-12-30T05:47:12Z</dcterms:modified>
</cp:coreProperties>
</file>